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6"/>
  </bookViews>
  <sheets>
    <sheet name="ЛОТ 1" sheetId="1" r:id="rId1"/>
    <sheet name="ЛОТ 2" sheetId="2" r:id="rId2"/>
    <sheet name="ЛОТ 3" sheetId="3" r:id="rId3"/>
    <sheet name="ЛОТ 4" sheetId="4" r:id="rId4"/>
    <sheet name="ЛОТ 5" sheetId="5" r:id="rId5"/>
    <sheet name="ЛОТ 6" sheetId="6" r:id="rId6"/>
    <sheet name="ЛОТ 7" sheetId="7" r:id="rId7"/>
  </sheets>
  <definedNames>
    <definedName name="_xlnm.Print_Area" localSheetId="0">'ЛОТ 1'!$A$1:$N$221</definedName>
    <definedName name="_xlnm.Print_Area" localSheetId="1">'ЛОТ 2'!$A$1:$N$31</definedName>
    <definedName name="_xlnm.Print_Area" localSheetId="2">'ЛОТ 3'!$A$1:$O$64</definedName>
    <definedName name="_xlnm.Print_Area" localSheetId="3">'ЛОТ 4'!$A$1:$O$54</definedName>
    <definedName name="_xlnm.Print_Area" localSheetId="4">'ЛОТ 5'!$A$1:$O$31</definedName>
    <definedName name="_xlnm.Print_Area" localSheetId="5">'ЛОТ 6'!$A$1:$O$21</definedName>
    <definedName name="_xlnm.Print_Area" localSheetId="6">'ЛОТ 7'!$A$1:$O$112</definedName>
  </definedNames>
  <calcPr fullCalcOnLoad="1"/>
</workbook>
</file>

<file path=xl/sharedStrings.xml><?xml version="1.0" encoding="utf-8"?>
<sst xmlns="http://schemas.openxmlformats.org/spreadsheetml/2006/main" count="1392" uniqueCount="423">
  <si>
    <t>№    п/п</t>
  </si>
  <si>
    <t>Наименование</t>
  </si>
  <si>
    <t>Артикул</t>
  </si>
  <si>
    <t>Нагрудник игрока</t>
  </si>
  <si>
    <t>Перчатки</t>
  </si>
  <si>
    <t>Щитки</t>
  </si>
  <si>
    <t>Раковина-бандаж</t>
  </si>
  <si>
    <t>Нагрудник вратаря</t>
  </si>
  <si>
    <t>Раковина-бандаж  вратарская</t>
  </si>
  <si>
    <t>Трусы вратарские</t>
  </si>
  <si>
    <t xml:space="preserve">Щитки вратарские </t>
  </si>
  <si>
    <t xml:space="preserve">Шайба хоккейная </t>
  </si>
  <si>
    <t>Секундомер</t>
  </si>
  <si>
    <t>Надставка для клюшек деревянная</t>
  </si>
  <si>
    <t>Ремкомплект шлема игрока</t>
  </si>
  <si>
    <t>Ремкомплект шлема вратаря</t>
  </si>
  <si>
    <t>Шлем хоккейный черный</t>
  </si>
  <si>
    <t>Трусы игрока</t>
  </si>
  <si>
    <t>Маска решетка для шлема</t>
  </si>
  <si>
    <t xml:space="preserve">Клюшка композитная </t>
  </si>
  <si>
    <t>ИТОГО:</t>
  </si>
  <si>
    <t>Свисток на перчатку</t>
  </si>
  <si>
    <t>Свисток на шнурке</t>
  </si>
  <si>
    <t>Фляжка для воды</t>
  </si>
  <si>
    <t xml:space="preserve">Ловушка вратарская </t>
  </si>
  <si>
    <t>Блокер вратарский</t>
  </si>
  <si>
    <t>Шлем вратарский</t>
  </si>
  <si>
    <t>Защита шеи вратаря</t>
  </si>
  <si>
    <t>Коньки вратарские</t>
  </si>
  <si>
    <t>Лезвия для коньков игрока</t>
  </si>
  <si>
    <t>диск для заточки лезвий</t>
  </si>
  <si>
    <t xml:space="preserve">Алмаз для станка </t>
  </si>
  <si>
    <t>Алмаз с держателем для станка</t>
  </si>
  <si>
    <t>Оселок</t>
  </si>
  <si>
    <t>Держатель для коньков к станку SSM</t>
  </si>
  <si>
    <t>Тестер угла заточки</t>
  </si>
  <si>
    <t>Размер</t>
  </si>
  <si>
    <t>M</t>
  </si>
  <si>
    <t>L</t>
  </si>
  <si>
    <t>Защита локтей</t>
  </si>
  <si>
    <t>14"</t>
  </si>
  <si>
    <t>Jr</t>
  </si>
  <si>
    <t>Sr</t>
  </si>
  <si>
    <t>XL</t>
  </si>
  <si>
    <t>15"</t>
  </si>
  <si>
    <t>Коньки игрока</t>
  </si>
  <si>
    <t>L/XL</t>
  </si>
  <si>
    <t>16"</t>
  </si>
  <si>
    <t>17"</t>
  </si>
  <si>
    <t>Шлем хоккейный белый</t>
  </si>
  <si>
    <t>Визор на шлем игрока</t>
  </si>
  <si>
    <t>Клюшка вратарская деревянная или комбинированная</t>
  </si>
  <si>
    <t>Нательное белье верх</t>
  </si>
  <si>
    <t xml:space="preserve">Нательное белье верх </t>
  </si>
  <si>
    <t xml:space="preserve">Нательное белье низ </t>
  </si>
  <si>
    <t>Надставка для клюшек композитная</t>
  </si>
  <si>
    <t xml:space="preserve">Лезвия для коньков вр. </t>
  </si>
  <si>
    <t>Лента для клюшек GRIP RED (1/48)</t>
  </si>
  <si>
    <t>Лента для клюшек GRIP WHT (1/48)</t>
  </si>
  <si>
    <t>Шнурки 96" с пропиткой</t>
  </si>
  <si>
    <t>Шнурки 108" с пропиткой</t>
  </si>
  <si>
    <t>Сумма с НДС,          руб.</t>
  </si>
  <si>
    <t>9,0 FIT</t>
  </si>
  <si>
    <t>9,5 FIT</t>
  </si>
  <si>
    <t>10 fit</t>
  </si>
  <si>
    <t>10,5 fit</t>
  </si>
  <si>
    <t>10D</t>
  </si>
  <si>
    <t>11D</t>
  </si>
  <si>
    <t>11,5D</t>
  </si>
  <si>
    <t xml:space="preserve"> Jr L</t>
  </si>
  <si>
    <t>Jr XL</t>
  </si>
  <si>
    <t>S</t>
  </si>
  <si>
    <t>12"</t>
  </si>
  <si>
    <t>13"</t>
  </si>
  <si>
    <t>Jr M</t>
  </si>
  <si>
    <t>Jr L</t>
  </si>
  <si>
    <t>5,5 FIT</t>
  </si>
  <si>
    <t>5,0 FIT</t>
  </si>
  <si>
    <t>6,0 FIT</t>
  </si>
  <si>
    <t>6,5 FIT</t>
  </si>
  <si>
    <t>7,0 FIT</t>
  </si>
  <si>
    <t>7,5 FIT</t>
  </si>
  <si>
    <t>8,0 FIT</t>
  </si>
  <si>
    <t>8,5 FIT</t>
  </si>
  <si>
    <t>P31 25"</t>
  </si>
  <si>
    <t>P31 26"</t>
  </si>
  <si>
    <t>Доска тактическая тренерская</t>
  </si>
  <si>
    <t>4"</t>
  </si>
  <si>
    <t xml:space="preserve">Лента для клюшек </t>
  </si>
  <si>
    <t>24x47,5 BLK</t>
  </si>
  <si>
    <t>24x47,5 WHT</t>
  </si>
  <si>
    <t>96"</t>
  </si>
  <si>
    <t>108"</t>
  </si>
  <si>
    <t>SSM S-2/60</t>
  </si>
  <si>
    <t>SSM SD-80</t>
  </si>
  <si>
    <t>BLADE MASTER TSM5004</t>
  </si>
  <si>
    <t>Станок для заточки лезвий</t>
  </si>
  <si>
    <t>SSM-2</t>
  </si>
  <si>
    <t xml:space="preserve">Лезвия для коньков игрока </t>
  </si>
  <si>
    <t>BAUER TUUK LS2 EDGE</t>
  </si>
  <si>
    <t xml:space="preserve">Стаканы для коньков игрока </t>
  </si>
  <si>
    <t>Шнурки 120" с пропиткой</t>
  </si>
  <si>
    <t>120"</t>
  </si>
  <si>
    <t>XXL</t>
  </si>
  <si>
    <t>BAUER TUUK LS EDGE</t>
  </si>
  <si>
    <t>BAUER TUUK LS5 EDGE</t>
  </si>
  <si>
    <t>BAUER TUUK LS3 EDGE</t>
  </si>
  <si>
    <t>BAUER LS3-G+</t>
  </si>
  <si>
    <t>BAUER VERTEXX EDGE GOAL</t>
  </si>
  <si>
    <t xml:space="preserve">Стаканы для коньков вр. </t>
  </si>
  <si>
    <t>BAUER Vapor 2X BKR</t>
  </si>
  <si>
    <t>flex 87 P92 LFT</t>
  </si>
  <si>
    <t>flex 95 LFT</t>
  </si>
  <si>
    <t>flex 95 RHT</t>
  </si>
  <si>
    <t>7,0 D</t>
  </si>
  <si>
    <t>8,0 D</t>
  </si>
  <si>
    <t>8,5 D</t>
  </si>
  <si>
    <t>9,0 D</t>
  </si>
  <si>
    <t>9,5 D</t>
  </si>
  <si>
    <t>10,0 D</t>
  </si>
  <si>
    <t>BAUER VAPOR 2X Pro</t>
  </si>
  <si>
    <t>BAUER VAPOR 2X</t>
  </si>
  <si>
    <t>9,5 EE</t>
  </si>
  <si>
    <t>BAUER SUPREME 3S Pro</t>
  </si>
  <si>
    <t>12 мм</t>
  </si>
  <si>
    <t>14 мм</t>
  </si>
  <si>
    <t>16 мм</t>
  </si>
  <si>
    <t>20 мм</t>
  </si>
  <si>
    <t>RED</t>
  </si>
  <si>
    <t>GREY</t>
  </si>
  <si>
    <t>Шнурок для стирки</t>
  </si>
  <si>
    <t>узкий</t>
  </si>
  <si>
    <t>BAUER VAPOR X2.9</t>
  </si>
  <si>
    <t>BLK</t>
  </si>
  <si>
    <t>BAUER Chin Strap Fastener</t>
  </si>
  <si>
    <t>Blade Master TSM 687</t>
  </si>
  <si>
    <t>Воск для лезвий</t>
  </si>
  <si>
    <t>Оселок с алмазным напылением</t>
  </si>
  <si>
    <t>22 мм</t>
  </si>
  <si>
    <t>PROSHARP MA-54</t>
  </si>
  <si>
    <t>SSM H-10 UNIVERSAL</t>
  </si>
  <si>
    <t>BLADE MASTER 8VBP</t>
  </si>
  <si>
    <t>BLADE MASTER 8GC</t>
  </si>
  <si>
    <t>Индикатор</t>
  </si>
  <si>
    <t>BLADE MASTER HDI 100</t>
  </si>
  <si>
    <t>BLADE MASTER BR 1000</t>
  </si>
  <si>
    <t>BLADE MASTER BR 100</t>
  </si>
  <si>
    <t>BLADE MASTER TSM 688</t>
  </si>
  <si>
    <t>BLADE MASTER TSM 680N</t>
  </si>
  <si>
    <t>BLADE MASTER TSM 4025</t>
  </si>
  <si>
    <t>BLADE MASTER TSM 4200</t>
  </si>
  <si>
    <t>Паста для полировки</t>
  </si>
  <si>
    <t>PROSHARP ACCU-LUBE (Push-Up Stick Lube)</t>
  </si>
  <si>
    <t>GRAF + accessory</t>
  </si>
  <si>
    <t>заклепки и шайбы медные 100шт/уп.</t>
  </si>
  <si>
    <t>заклепки стальные 100шт/уп.</t>
  </si>
  <si>
    <t xml:space="preserve"> 18 мм</t>
  </si>
  <si>
    <t>BLADE MASTER TSM 680PRO</t>
  </si>
  <si>
    <t>BLADE MASTER 8MXR</t>
  </si>
  <si>
    <t>BLADE MASTER 8MXRUBY</t>
  </si>
  <si>
    <t>BLACKSTONE L-09</t>
  </si>
  <si>
    <t xml:space="preserve">масло для полировки </t>
  </si>
  <si>
    <t>BLADE MASTER TSM 4030</t>
  </si>
  <si>
    <t>BLADE MASTER BRC 2005</t>
  </si>
  <si>
    <t>SSM EYELETS Outside+inside</t>
  </si>
  <si>
    <t>люверсы (фисташки) 100 шт/уп.</t>
  </si>
  <si>
    <t>PROSHARP X-3</t>
  </si>
  <si>
    <t>Лента для клюшек GRIP BLK (1/48)</t>
  </si>
  <si>
    <t>POWERFLEX</t>
  </si>
  <si>
    <t>WHT</t>
  </si>
  <si>
    <t>BAUER Replacement Chin Strap</t>
  </si>
  <si>
    <t>BAUER Helmet Parts Kit</t>
  </si>
  <si>
    <t>BAUER Replacement Ear Loop</t>
  </si>
  <si>
    <t>BLADE MASTER SH6075A</t>
  </si>
  <si>
    <t>BLADE MASTER SH6000</t>
  </si>
  <si>
    <t>Держатель для коньков к станку BLADE MASTER</t>
  </si>
  <si>
    <t>Держатель коньков к станку BLADE MASTER</t>
  </si>
  <si>
    <t>10 LFT</t>
  </si>
  <si>
    <t>11 LFT</t>
  </si>
  <si>
    <t>12 LFT</t>
  </si>
  <si>
    <t>10 RHT</t>
  </si>
  <si>
    <t>11 RHT</t>
  </si>
  <si>
    <t>12 RHT</t>
  </si>
  <si>
    <t>6 LFT</t>
  </si>
  <si>
    <t>7 LFT</t>
  </si>
  <si>
    <t>9 LFT</t>
  </si>
  <si>
    <t>6 RHT</t>
  </si>
  <si>
    <t>7 RHT</t>
  </si>
  <si>
    <t>8 RHT</t>
  </si>
  <si>
    <t>9 RHT</t>
  </si>
  <si>
    <t>8 LFT</t>
  </si>
  <si>
    <t>5 LFT</t>
  </si>
  <si>
    <t>5 RHT</t>
  </si>
  <si>
    <t>BAUER TUUK LS PULSE TI EDGE</t>
  </si>
  <si>
    <t>BAUER re-akt 95 BLK</t>
  </si>
  <si>
    <t>BAUER re-akt 95 WHT</t>
  </si>
  <si>
    <t xml:space="preserve"> BAUER VAPOR X2.9 </t>
  </si>
  <si>
    <t>BAUER VAPOR X2.7</t>
  </si>
  <si>
    <t xml:space="preserve">Кол-во,
шт. </t>
  </si>
  <si>
    <t>Бренд и наименование модели</t>
  </si>
  <si>
    <t>Цена за ед. товара без НДС, руб.</t>
  </si>
  <si>
    <t>Цена за ед. товара с НДС, руб.</t>
  </si>
  <si>
    <t>Сумма без НДС,  руб.</t>
  </si>
  <si>
    <t>Стоимость доставки, без  НДС, руб.</t>
  </si>
  <si>
    <t>Стоимость доставки, с  НДС, руб.</t>
  </si>
  <si>
    <t>Итого стоимость без  НДС, руб.</t>
  </si>
  <si>
    <t>Итого стоимость с  НДС, руб.</t>
  </si>
  <si>
    <t>Лот №1 Поставка экипировки, инвентаря и расходных материалов марки BAUER</t>
  </si>
  <si>
    <t>PROSHARP Fine Hone</t>
  </si>
  <si>
    <t>Оселок (5шт/уп)</t>
  </si>
  <si>
    <t>Лот №2 Поставка экипировки, инвентаря и расходных материалов марки CCM</t>
  </si>
  <si>
    <t>Лот №3 Поставка защитной экипировки полевого игрока</t>
  </si>
  <si>
    <t>Лот №4 Поставка защитной экипировки вратаря</t>
  </si>
  <si>
    <t>Лот №5 Поставка композитных клюшек полевого игрока</t>
  </si>
  <si>
    <t>85-87 flex LFT</t>
  </si>
  <si>
    <t>85-87 flex RHT</t>
  </si>
  <si>
    <t>75-77 flex LFT</t>
  </si>
  <si>
    <t>75-77 flex RHT</t>
  </si>
  <si>
    <t>63-65 flex LFT</t>
  </si>
  <si>
    <t>63-65 flex RHT</t>
  </si>
  <si>
    <t>38x50 BLK</t>
  </si>
  <si>
    <t>38x50 WHT</t>
  </si>
  <si>
    <t xml:space="preserve">Лента для щитков </t>
  </si>
  <si>
    <t>24х30 CLEAR</t>
  </si>
  <si>
    <t>36x30 CLEAR</t>
  </si>
  <si>
    <t>BLUE SPORT</t>
  </si>
  <si>
    <t>Лот №6 Поставка клюшек вратаря</t>
  </si>
  <si>
    <t>топ / предтоп</t>
  </si>
  <si>
    <t>предтоп</t>
  </si>
  <si>
    <t>любительский</t>
  </si>
  <si>
    <t>топ/предтоп</t>
  </si>
  <si>
    <t>M/L</t>
  </si>
  <si>
    <t>L INT</t>
  </si>
  <si>
    <t>M INT</t>
  </si>
  <si>
    <t>XL INT</t>
  </si>
  <si>
    <t>INT</t>
  </si>
  <si>
    <t>Наколенники вратарские (если нет в комплекте со щитками)</t>
  </si>
  <si>
    <t>30+1</t>
  </si>
  <si>
    <t>32+1</t>
  </si>
  <si>
    <t>33+1</t>
  </si>
  <si>
    <t>33+1,5</t>
  </si>
  <si>
    <t>36+1</t>
  </si>
  <si>
    <t>35+1,5</t>
  </si>
  <si>
    <t>35+1</t>
  </si>
  <si>
    <t xml:space="preserve"> предтоп (МХЛ)</t>
  </si>
  <si>
    <t>предтоп (ЮХЛ)</t>
  </si>
  <si>
    <t>любительский (ДЮСШ)</t>
  </si>
  <si>
    <t>предтоп (ДЮСШ)</t>
  </si>
  <si>
    <t>Защитная экипировка вратаря</t>
  </si>
  <si>
    <t>Защитная экипировка полевого игрока</t>
  </si>
  <si>
    <t>Клюшка полевого игрока</t>
  </si>
  <si>
    <t>Клюшка вратаря</t>
  </si>
  <si>
    <t>Коньки полевого игрока и вратаря</t>
  </si>
  <si>
    <t>* Количество товаров указано ориентировочно и может меняться как в большую, так и в меньшую сторону.</t>
  </si>
  <si>
    <t>3*</t>
  </si>
  <si>
    <t>11**</t>
  </si>
  <si>
    <t>12**</t>
  </si>
  <si>
    <t>**Столбцы № 11,12 заполняются в том случае, если Участник отбора выделяет стоимость доставки товара от общей стоимости поставки.</t>
  </si>
  <si>
    <t>Свитер хоккейный тренировочный вратарский (МХЛ)</t>
  </si>
  <si>
    <t>Свитер хоккейный тренировочный вратарский (ДЮСШ)</t>
  </si>
  <si>
    <t>Гамаши тренеровочные (анатомические) КХЛ</t>
  </si>
  <si>
    <t>Гамаши тренеровочные (вязанные черные) ДЮСШ</t>
  </si>
  <si>
    <t>BLACK</t>
  </si>
  <si>
    <t>RP NME NC CAGE</t>
  </si>
  <si>
    <t>маска вратаря</t>
  </si>
  <si>
    <t>CHR</t>
  </si>
  <si>
    <t>1034206</t>
  </si>
  <si>
    <t>пояс</t>
  </si>
  <si>
    <t>BAUER GARTER BELT (SR)</t>
  </si>
  <si>
    <t>1035585</t>
  </si>
  <si>
    <t>BAUER COACHES CLIPBOARD</t>
  </si>
  <si>
    <t>1035718</t>
  </si>
  <si>
    <t>BAUER PROTECTIVE CUP &amp; SUPPORTER SR -BLK</t>
  </si>
  <si>
    <t>1042856</t>
  </si>
  <si>
    <t>2XL</t>
  </si>
  <si>
    <t>S17 VAPOR GOAL JOCK SR</t>
  </si>
  <si>
    <t>1051514</t>
  </si>
  <si>
    <t>S18 SUPREME GOAL JOCK SR</t>
  </si>
  <si>
    <t>1053234</t>
  </si>
  <si>
    <t>термо-шорты с раковиной</t>
  </si>
  <si>
    <t>1054401</t>
  </si>
  <si>
    <t>S19 BAUER ESSNTL COMP JOCK SHORT SR-BLK</t>
  </si>
  <si>
    <t>термо-верх с длинным рукавом</t>
  </si>
  <si>
    <t>S19 BAUER PRO LS BL TOP SR-DGY/RED</t>
  </si>
  <si>
    <t>1054420</t>
  </si>
  <si>
    <t>1055205</t>
  </si>
  <si>
    <t>S19 BAUER PRO LS BL TOP SR-DGY/BK</t>
  </si>
  <si>
    <t>S19 BAUER ESSENTL LS BL TOP SR - DGY</t>
  </si>
  <si>
    <t>1054436</t>
  </si>
  <si>
    <t>термо-шорты</t>
  </si>
  <si>
    <t>S19 BAUER ESSENTL COMP BL SHORT SR - BLK</t>
  </si>
  <si>
    <t>1054429</t>
  </si>
  <si>
    <t>термо-брюки с раковиной</t>
  </si>
  <si>
    <t>S19 BAUER ESSENTL COMP JOCK PANT SR-BLK</t>
  </si>
  <si>
    <t>1054433</t>
  </si>
  <si>
    <t>термо-брюки</t>
  </si>
  <si>
    <t>1054425</t>
  </si>
  <si>
    <t>S19 BAUER PRO COMP BL PANT SR - DGY/RED</t>
  </si>
  <si>
    <t>1054543</t>
  </si>
  <si>
    <t>S19 BAUER ESSENTL COMP BL PANT SR - BLK</t>
  </si>
  <si>
    <t>носки</t>
  </si>
  <si>
    <t>S19 PRO TALL SKATE SOCK - BLK</t>
  </si>
  <si>
    <t>S19 PRO CUT RESIST TALL SKATE SOCK - GRY</t>
  </si>
  <si>
    <t>1056155</t>
  </si>
  <si>
    <t>1056157</t>
  </si>
  <si>
    <t>BAUER 4500 HELMET BLK</t>
  </si>
  <si>
    <t>BAUER 4500 HELMET WHT</t>
  </si>
  <si>
    <t>1032712</t>
  </si>
  <si>
    <t>Маска-визор для шлема</t>
  </si>
  <si>
    <t>BAUER CONCEPT 3 FULL VISOR</t>
  </si>
  <si>
    <t>BAUER HYBRID SHIELD</t>
  </si>
  <si>
    <t>1041010</t>
  </si>
  <si>
    <t>1043035</t>
  </si>
  <si>
    <t>BAUER PRO - STRAIGHT (MED, CLEAR)</t>
  </si>
  <si>
    <t>flex 77 P92 LFT</t>
  </si>
  <si>
    <t>1053084</t>
  </si>
  <si>
    <t>S18 NEXUS 2N PRO SR - EURO BKR</t>
  </si>
  <si>
    <t>1054614</t>
  </si>
  <si>
    <t>S19 SUPREME 2S PRO GLOVE - SR BKR</t>
  </si>
  <si>
    <t>1056516</t>
  </si>
  <si>
    <t>1054971</t>
  </si>
  <si>
    <t>1056582</t>
  </si>
  <si>
    <t>S19 SUPREME 2S PRO PANTS - SR BLK</t>
  </si>
  <si>
    <t>S20 VAPOR 2X PRO PANTS - SR BLK</t>
  </si>
  <si>
    <t>чехол для трусов игрока</t>
  </si>
  <si>
    <t>S19 SUPREME PANT COVER SHELL - SR BLK</t>
  </si>
  <si>
    <t>1054985</t>
  </si>
  <si>
    <t>S20 BAUER PRO SERIES SHOULDER PAD - SR</t>
  </si>
  <si>
    <t>1056557</t>
  </si>
  <si>
    <t>S20 BAUER PRO SERIES ELBOW PAD - SR</t>
  </si>
  <si>
    <t>1056560</t>
  </si>
  <si>
    <t>S19 VAPOR FLYLITE GRIP STICK SR-77</t>
  </si>
  <si>
    <t>S19 VAPOR FLYLITE GRIP STICK SR-87</t>
  </si>
  <si>
    <t>S18 NEXUS 2N PRO GRIP STICK SR - 87</t>
  </si>
  <si>
    <t>1055039</t>
  </si>
  <si>
    <t>1055041</t>
  </si>
  <si>
    <t>S20 SUPREME ULTRASONIC STICK SR-87</t>
  </si>
  <si>
    <t>S20 SUPREME ULTRASONIC STICK SR-77</t>
  </si>
  <si>
    <t>1056637</t>
  </si>
  <si>
    <t>1056639</t>
  </si>
  <si>
    <t>flex 87 P92 RHT</t>
  </si>
  <si>
    <t>flex 77 P92 RHT</t>
  </si>
  <si>
    <t>Клюшка вратарская композитная</t>
  </si>
  <si>
    <t>S20 ULTRASONIK Goal STK SR-LFT</t>
  </si>
  <si>
    <t>P31 25" LFT</t>
  </si>
  <si>
    <t>P31 26" LFT</t>
  </si>
  <si>
    <t>BTH20 SUPREME ULTRASONIC SKATE - SR</t>
  </si>
  <si>
    <t>9.0 FIT2</t>
  </si>
  <si>
    <t>9.5 FIT2</t>
  </si>
  <si>
    <t>10.0 FIT2</t>
  </si>
  <si>
    <t>8,5 FIT2</t>
  </si>
  <si>
    <t>10.5 FIT2</t>
  </si>
  <si>
    <t>1057174</t>
  </si>
  <si>
    <t>WHITE</t>
  </si>
  <si>
    <t>BLUE</t>
  </si>
  <si>
    <t>GREEN</t>
  </si>
  <si>
    <t>YELLOW</t>
  </si>
  <si>
    <t>S20 VAPOR 2X PRO SHIN GUARD - SR</t>
  </si>
  <si>
    <t>BAUER LS5-G</t>
  </si>
  <si>
    <t>Аксессуары игрока и тренерского штаба</t>
  </si>
  <si>
    <t>Свитер хоккейный тренировочный (МХЛ)</t>
  </si>
  <si>
    <t>34+2</t>
  </si>
  <si>
    <t>CCM</t>
  </si>
  <si>
    <t>GMEFX4</t>
  </si>
  <si>
    <t>GBEFX4</t>
  </si>
  <si>
    <t xml:space="preserve">CCM AXIS GOALIE MASK </t>
  </si>
  <si>
    <t>GFAXISCCE</t>
  </si>
  <si>
    <t>чехол для лезвий на коньки</t>
  </si>
  <si>
    <t>Аксессуары и ремкомплекты экипировки</t>
  </si>
  <si>
    <t>Баул игрока</t>
  </si>
  <si>
    <t>EBP380WH</t>
  </si>
  <si>
    <t xml:space="preserve">CCM 380 PLAYER DELUXE </t>
  </si>
  <si>
    <t>Баул для клюшек</t>
  </si>
  <si>
    <t>EBTSTIWH</t>
  </si>
  <si>
    <t xml:space="preserve">CCM TEAM WHEELED STICK     </t>
  </si>
  <si>
    <t xml:space="preserve">CCM EXTREME FLEX 4 PRO </t>
  </si>
  <si>
    <t>GPEFX4</t>
  </si>
  <si>
    <t>37"</t>
  </si>
  <si>
    <t>77"</t>
  </si>
  <si>
    <t>CCM TACKS 910  HELMET BLK</t>
  </si>
  <si>
    <t>CCM TACKS 910  HELMET WHT</t>
  </si>
  <si>
    <t xml:space="preserve">HT910 </t>
  </si>
  <si>
    <t>CCM TACKS 710  HELMET WHT</t>
  </si>
  <si>
    <t>CCM TACKS 710  HELMET BLK</t>
  </si>
  <si>
    <t xml:space="preserve">HT710 </t>
  </si>
  <si>
    <t xml:space="preserve">ACCKTR </t>
  </si>
  <si>
    <t>BAUER RP GOAL MASK HARDWARE KIT</t>
  </si>
  <si>
    <t>Уровень
экипировки</t>
  </si>
  <si>
    <t>Цвет</t>
  </si>
  <si>
    <t>YTH</t>
  </si>
  <si>
    <t>24+1</t>
  </si>
  <si>
    <t>26+1</t>
  </si>
  <si>
    <t>P31 21"</t>
  </si>
  <si>
    <t>S20 VAPOR 2X PRO GLOVE - SR BKR</t>
  </si>
  <si>
    <t>Гамаши тренеровочные (анатомические) МХЛ</t>
  </si>
  <si>
    <t>Свитер хоккейный тренировочный (КХЛ)</t>
  </si>
  <si>
    <t>Свитер хоккейный тренировочный вратарский (КХЛ)</t>
  </si>
  <si>
    <t>TCG900</t>
  </si>
  <si>
    <t>CCM BNQ</t>
  </si>
  <si>
    <t xml:space="preserve"> </t>
  </si>
  <si>
    <t>CLEAR</t>
  </si>
  <si>
    <t>Лот №7 Поставка расходных материалов для игроков, тренерского штаба и сервис-техника.</t>
  </si>
  <si>
    <t>6***</t>
  </si>
  <si>
    <t>YTH M</t>
  </si>
  <si>
    <t>YTH L</t>
  </si>
  <si>
    <t>10"</t>
  </si>
  <si>
    <t>9"</t>
  </si>
  <si>
    <t>11"</t>
  </si>
  <si>
    <t xml:space="preserve">Клюшка деревянная </t>
  </si>
  <si>
    <t>YTH LFT</t>
  </si>
  <si>
    <t>YTH RHT</t>
  </si>
  <si>
    <t>JR LFT</t>
  </si>
  <si>
    <t>JR RHT</t>
  </si>
  <si>
    <t>Рейтузы детские (вязанные черные)</t>
  </si>
  <si>
    <t>36"</t>
  </si>
  <si>
    <t>38"</t>
  </si>
  <si>
    <t xml:space="preserve">Приложение № 1 к Форме 3 </t>
  </si>
  <si>
    <t xml:space="preserve">ФИО </t>
  </si>
  <si>
    <t xml:space="preserve">Должность </t>
  </si>
  <si>
    <t xml:space="preserve">дата </t>
  </si>
  <si>
    <t>***В позициях, где указан бренд производителя, аналог не рассматривается, по остальным позициям допускается такой же либо аналогичный производитель.</t>
  </si>
  <si>
    <t>Приложение 1 к Форме 3</t>
  </si>
  <si>
    <t>Щипцы для выдавливания проблемных зон на коньках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</si>
</sst>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 * #,##0.00_ \ [$$-C0C]_ ;_ * \-#,##0.00\ \ [$$-C0C]_ ;_ * &quot;-&quot;??_ \ [$$-C0C]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70C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4" fontId="8" fillId="0" borderId="0">
      <alignment/>
      <protection/>
    </xf>
    <xf numFmtId="0" fontId="7" fillId="0" borderId="0">
      <alignment/>
      <protection/>
    </xf>
    <xf numFmtId="174" fontId="6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top"/>
    </xf>
    <xf numFmtId="0" fontId="45" fillId="33" borderId="10" xfId="0" applyFont="1" applyFill="1" applyBorder="1" applyAlignment="1">
      <alignment horizontal="left" vertical="top"/>
    </xf>
    <xf numFmtId="0" fontId="4" fillId="33" borderId="10" xfId="0" applyNumberFormat="1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46" fillId="34" borderId="10" xfId="0" applyNumberFormat="1" applyFont="1" applyFill="1" applyBorder="1" applyAlignment="1">
      <alignment horizontal="center" vertical="center"/>
    </xf>
    <xf numFmtId="0" fontId="46" fillId="34" borderId="10" xfId="0" applyNumberFormat="1" applyFont="1" applyFill="1" applyBorder="1" applyAlignment="1">
      <alignment horizontal="left" vertical="center"/>
    </xf>
    <xf numFmtId="4" fontId="46" fillId="34" borderId="10" xfId="0" applyNumberFormat="1" applyFont="1" applyFill="1" applyBorder="1" applyAlignment="1">
      <alignment/>
    </xf>
    <xf numFmtId="0" fontId="45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 vertical="top"/>
    </xf>
    <xf numFmtId="0" fontId="0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4" fontId="25" fillId="34" borderId="10" xfId="0" applyNumberFormat="1" applyFont="1" applyFill="1" applyBorder="1" applyAlignment="1">
      <alignment/>
    </xf>
    <xf numFmtId="4" fontId="36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 horizontal="right"/>
    </xf>
    <xf numFmtId="4" fontId="36" fillId="34" borderId="10" xfId="0" applyNumberFormat="1" applyFont="1" applyFill="1" applyBorder="1" applyAlignment="1">
      <alignment horizontal="right"/>
    </xf>
    <xf numFmtId="4" fontId="4" fillId="33" borderId="12" xfId="0" applyNumberFormat="1" applyFont="1" applyFill="1" applyBorder="1" applyAlignment="1">
      <alignment horizontal="right"/>
    </xf>
    <xf numFmtId="0" fontId="47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8" fillId="0" borderId="0" xfId="0" applyFont="1" applyAlignment="1">
      <alignment horizontal="left" wrapText="1"/>
    </xf>
    <xf numFmtId="0" fontId="47" fillId="0" borderId="13" xfId="0" applyFont="1" applyBorder="1" applyAlignment="1">
      <alignment horizontal="left" wrapText="1"/>
    </xf>
    <xf numFmtId="0" fontId="48" fillId="0" borderId="0" xfId="0" applyFont="1" applyAlignment="1">
      <alignment/>
    </xf>
    <xf numFmtId="0" fontId="47" fillId="0" borderId="0" xfId="0" applyFont="1" applyAlignment="1">
      <alignment horizontal="left" wrapText="1"/>
    </xf>
    <xf numFmtId="0" fontId="49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45" fillId="0" borderId="0" xfId="0" applyFont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top"/>
    </xf>
    <xf numFmtId="0" fontId="45" fillId="33" borderId="10" xfId="0" applyNumberFormat="1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16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5" fillId="0" borderId="13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7" fillId="0" borderId="0" xfId="0" applyFont="1" applyBorder="1" applyAlignment="1">
      <alignment horizontal="left" wrapText="1"/>
    </xf>
    <xf numFmtId="0" fontId="48" fillId="0" borderId="0" xfId="0" applyFont="1" applyBorder="1" applyAlignment="1">
      <alignment horizontal="left" wrapText="1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/>
    </xf>
    <xf numFmtId="0" fontId="45" fillId="34" borderId="10" xfId="0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45" fillId="34" borderId="10" xfId="0" applyNumberFormat="1" applyFont="1" applyFill="1" applyBorder="1" applyAlignment="1">
      <alignment/>
    </xf>
    <xf numFmtId="0" fontId="47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5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0" fontId="51" fillId="35" borderId="11" xfId="0" applyFont="1" applyFill="1" applyBorder="1" applyAlignment="1">
      <alignment horizontal="center"/>
    </xf>
    <xf numFmtId="0" fontId="51" fillId="35" borderId="14" xfId="0" applyFont="1" applyFill="1" applyBorder="1" applyAlignment="1">
      <alignment horizontal="center"/>
    </xf>
    <xf numFmtId="0" fontId="51" fillId="35" borderId="15" xfId="0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6" fillId="0" borderId="0" xfId="0" applyFont="1" applyFill="1" applyAlignment="1">
      <alignment horizontal="right" vertical="center" wrapText="1"/>
    </xf>
    <xf numFmtId="0" fontId="46" fillId="0" borderId="13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left" wrapText="1"/>
    </xf>
    <xf numFmtId="0" fontId="48" fillId="0" borderId="0" xfId="0" applyFont="1" applyBorder="1" applyAlignment="1">
      <alignment horizontal="left"/>
    </xf>
    <xf numFmtId="0" fontId="46" fillId="0" borderId="0" xfId="0" applyFont="1" applyFill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4" xfId="33"/>
    <cellStyle name="Standard 2" xfId="34"/>
    <cellStyle name="Standard_Tabelle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9"/>
  <sheetViews>
    <sheetView view="pageBreakPreview" zoomScale="115" zoomScaleNormal="62" zoomScaleSheetLayoutView="115" zoomScalePageLayoutView="0" workbookViewId="0" topLeftCell="A199">
      <selection activeCell="A214" sqref="A214:IV216"/>
    </sheetView>
  </sheetViews>
  <sheetFormatPr defaultColWidth="9.140625" defaultRowHeight="15"/>
  <cols>
    <col min="1" max="1" width="7.7109375" style="20" customWidth="1"/>
    <col min="2" max="2" width="35.421875" style="20" customWidth="1"/>
    <col min="3" max="3" width="10.57421875" style="20" customWidth="1"/>
    <col min="4" max="4" width="14.8515625" style="20" customWidth="1"/>
    <col min="5" max="5" width="12.8515625" style="20" customWidth="1"/>
    <col min="6" max="6" width="56.421875" style="20" customWidth="1"/>
    <col min="7" max="7" width="13.28125" style="20" customWidth="1"/>
    <col min="8" max="8" width="14.00390625" style="20" customWidth="1"/>
    <col min="9" max="10" width="16.8515625" style="20" customWidth="1"/>
    <col min="11" max="11" width="14.421875" style="0" customWidth="1"/>
    <col min="12" max="12" width="13.57421875" style="0" customWidth="1"/>
    <col min="13" max="13" width="14.421875" style="0" customWidth="1"/>
    <col min="14" max="14" width="15.00390625" style="0" customWidth="1"/>
    <col min="15" max="15" width="9.140625" style="0" customWidth="1"/>
  </cols>
  <sheetData>
    <row r="1" spans="1:14" ht="15" customHeight="1">
      <c r="A1" s="124" t="s">
        <v>416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15">
      <c r="A3" s="113" t="s">
        <v>207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</row>
    <row r="4" spans="1:14" ht="42.75" customHeight="1">
      <c r="A4" s="11" t="s">
        <v>0</v>
      </c>
      <c r="B4" s="24" t="s">
        <v>1</v>
      </c>
      <c r="C4" s="11" t="s">
        <v>198</v>
      </c>
      <c r="D4" s="35" t="s">
        <v>36</v>
      </c>
      <c r="E4" s="35" t="s">
        <v>2</v>
      </c>
      <c r="F4" s="11" t="s">
        <v>199</v>
      </c>
      <c r="G4" s="40" t="s">
        <v>200</v>
      </c>
      <c r="H4" s="40" t="s">
        <v>201</v>
      </c>
      <c r="I4" s="41" t="s">
        <v>202</v>
      </c>
      <c r="J4" s="41" t="s">
        <v>61</v>
      </c>
      <c r="K4" s="45" t="s">
        <v>203</v>
      </c>
      <c r="L4" s="45" t="s">
        <v>204</v>
      </c>
      <c r="M4" s="45" t="s">
        <v>205</v>
      </c>
      <c r="N4" s="45" t="s">
        <v>206</v>
      </c>
    </row>
    <row r="5" spans="1:14" s="86" customFormat="1" ht="15">
      <c r="A5" s="42">
        <v>1</v>
      </c>
      <c r="B5" s="37">
        <v>2</v>
      </c>
      <c r="C5" s="42" t="s">
        <v>254</v>
      </c>
      <c r="D5" s="36">
        <v>4</v>
      </c>
      <c r="E5" s="36">
        <v>5</v>
      </c>
      <c r="F5" s="42">
        <v>6</v>
      </c>
      <c r="G5" s="43">
        <v>7</v>
      </c>
      <c r="H5" s="43">
        <v>8</v>
      </c>
      <c r="I5" s="44">
        <v>9</v>
      </c>
      <c r="J5" s="44">
        <v>10</v>
      </c>
      <c r="K5" s="46" t="s">
        <v>255</v>
      </c>
      <c r="L5" s="46" t="s">
        <v>256</v>
      </c>
      <c r="M5" s="46">
        <v>13</v>
      </c>
      <c r="N5" s="46">
        <v>14</v>
      </c>
    </row>
    <row r="6" spans="1:14" s="20" customFormat="1" ht="15">
      <c r="A6" s="121" t="s">
        <v>249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</row>
    <row r="7" spans="1:14" s="82" customFormat="1" ht="15">
      <c r="A7" s="76">
        <v>1</v>
      </c>
      <c r="B7" s="49" t="s">
        <v>16</v>
      </c>
      <c r="C7" s="50">
        <v>5</v>
      </c>
      <c r="D7" s="77" t="s">
        <v>37</v>
      </c>
      <c r="E7" s="38" t="s">
        <v>307</v>
      </c>
      <c r="F7" s="38" t="s">
        <v>305</v>
      </c>
      <c r="G7" s="58">
        <v>0</v>
      </c>
      <c r="H7" s="58">
        <f>G7*1.2</f>
        <v>0</v>
      </c>
      <c r="I7" s="58">
        <f aca="true" t="shared" si="0" ref="I7:I40">G7*C7</f>
        <v>0</v>
      </c>
      <c r="J7" s="58">
        <f>H7*C7</f>
        <v>0</v>
      </c>
      <c r="K7" s="81"/>
      <c r="L7" s="81">
        <f>K7*1.2</f>
        <v>0</v>
      </c>
      <c r="M7" s="99">
        <f>I7+K7</f>
        <v>0</v>
      </c>
      <c r="N7" s="81">
        <f>M7*1.2</f>
        <v>0</v>
      </c>
    </row>
    <row r="8" spans="1:14" s="82" customFormat="1" ht="15">
      <c r="A8" s="76">
        <v>2</v>
      </c>
      <c r="B8" s="5" t="s">
        <v>49</v>
      </c>
      <c r="C8" s="50">
        <v>11</v>
      </c>
      <c r="D8" s="77" t="s">
        <v>37</v>
      </c>
      <c r="E8" s="38" t="s">
        <v>307</v>
      </c>
      <c r="F8" s="38" t="s">
        <v>306</v>
      </c>
      <c r="G8" s="58">
        <v>0</v>
      </c>
      <c r="H8" s="58">
        <f aca="true" t="shared" si="1" ref="H8:H40">G8*1.2</f>
        <v>0</v>
      </c>
      <c r="I8" s="58">
        <f t="shared" si="0"/>
        <v>0</v>
      </c>
      <c r="J8" s="58">
        <f aca="true" t="shared" si="2" ref="J8:J40">H8*C8</f>
        <v>0</v>
      </c>
      <c r="K8" s="81"/>
      <c r="L8" s="81">
        <f aca="true" t="shared" si="3" ref="L8:L40">K8*1.2</f>
        <v>0</v>
      </c>
      <c r="M8" s="99">
        <f aca="true" t="shared" si="4" ref="M8:M39">I8+K8</f>
        <v>0</v>
      </c>
      <c r="N8" s="81">
        <f aca="true" t="shared" si="5" ref="N8:N71">M8*1.2</f>
        <v>0</v>
      </c>
    </row>
    <row r="9" spans="1:14" s="82" customFormat="1" ht="15">
      <c r="A9" s="76">
        <v>3</v>
      </c>
      <c r="B9" s="5" t="s">
        <v>16</v>
      </c>
      <c r="C9" s="13">
        <v>5</v>
      </c>
      <c r="D9" s="9" t="s">
        <v>37</v>
      </c>
      <c r="E9" s="9">
        <v>1052687</v>
      </c>
      <c r="F9" s="9" t="s">
        <v>194</v>
      </c>
      <c r="G9" s="58">
        <v>0</v>
      </c>
      <c r="H9" s="58">
        <f t="shared" si="1"/>
        <v>0</v>
      </c>
      <c r="I9" s="58">
        <f t="shared" si="0"/>
        <v>0</v>
      </c>
      <c r="J9" s="58">
        <f t="shared" si="2"/>
        <v>0</v>
      </c>
      <c r="K9" s="81"/>
      <c r="L9" s="81">
        <f t="shared" si="3"/>
        <v>0</v>
      </c>
      <c r="M9" s="99">
        <f t="shared" si="4"/>
        <v>0</v>
      </c>
      <c r="N9" s="81">
        <f t="shared" si="5"/>
        <v>0</v>
      </c>
    </row>
    <row r="10" spans="1:14" s="82" customFormat="1" ht="15">
      <c r="A10" s="76">
        <v>4</v>
      </c>
      <c r="B10" s="5" t="s">
        <v>49</v>
      </c>
      <c r="C10" s="13">
        <v>5</v>
      </c>
      <c r="D10" s="9" t="s">
        <v>37</v>
      </c>
      <c r="E10" s="9">
        <v>1052687</v>
      </c>
      <c r="F10" s="9" t="s">
        <v>195</v>
      </c>
      <c r="G10" s="58">
        <v>0</v>
      </c>
      <c r="H10" s="58">
        <f t="shared" si="1"/>
        <v>0</v>
      </c>
      <c r="I10" s="58">
        <f t="shared" si="0"/>
        <v>0</v>
      </c>
      <c r="J10" s="58">
        <f t="shared" si="2"/>
        <v>0</v>
      </c>
      <c r="K10" s="81"/>
      <c r="L10" s="81">
        <f t="shared" si="3"/>
        <v>0</v>
      </c>
      <c r="M10" s="99">
        <f t="shared" si="4"/>
        <v>0</v>
      </c>
      <c r="N10" s="81">
        <f t="shared" si="5"/>
        <v>0</v>
      </c>
    </row>
    <row r="11" spans="1:14" s="82" customFormat="1" ht="15">
      <c r="A11" s="76">
        <v>5</v>
      </c>
      <c r="B11" s="78" t="s">
        <v>308</v>
      </c>
      <c r="C11" s="38">
        <v>4</v>
      </c>
      <c r="D11" s="38" t="s">
        <v>37</v>
      </c>
      <c r="E11" s="38" t="s">
        <v>311</v>
      </c>
      <c r="F11" s="38" t="s">
        <v>309</v>
      </c>
      <c r="G11" s="58">
        <v>0</v>
      </c>
      <c r="H11" s="58">
        <f t="shared" si="1"/>
        <v>0</v>
      </c>
      <c r="I11" s="58">
        <f t="shared" si="0"/>
        <v>0</v>
      </c>
      <c r="J11" s="58">
        <f t="shared" si="2"/>
        <v>0</v>
      </c>
      <c r="K11" s="81"/>
      <c r="L11" s="81">
        <f t="shared" si="3"/>
        <v>0</v>
      </c>
      <c r="M11" s="99">
        <f t="shared" si="4"/>
        <v>0</v>
      </c>
      <c r="N11" s="81">
        <f t="shared" si="5"/>
        <v>0</v>
      </c>
    </row>
    <row r="12" spans="1:14" s="82" customFormat="1" ht="15">
      <c r="A12" s="76">
        <v>6</v>
      </c>
      <c r="B12" s="78" t="s">
        <v>308</v>
      </c>
      <c r="C12" s="13">
        <v>4</v>
      </c>
      <c r="D12" s="9" t="s">
        <v>37</v>
      </c>
      <c r="E12" s="38" t="s">
        <v>312</v>
      </c>
      <c r="F12" s="38" t="s">
        <v>310</v>
      </c>
      <c r="G12" s="58">
        <v>0</v>
      </c>
      <c r="H12" s="58">
        <f t="shared" si="1"/>
        <v>0</v>
      </c>
      <c r="I12" s="58">
        <f t="shared" si="0"/>
        <v>0</v>
      </c>
      <c r="J12" s="58">
        <f t="shared" si="2"/>
        <v>0</v>
      </c>
      <c r="K12" s="81"/>
      <c r="L12" s="81">
        <f t="shared" si="3"/>
        <v>0</v>
      </c>
      <c r="M12" s="99">
        <f t="shared" si="4"/>
        <v>0</v>
      </c>
      <c r="N12" s="81">
        <f t="shared" si="5"/>
        <v>0</v>
      </c>
    </row>
    <row r="13" spans="1:14" s="82" customFormat="1" ht="15">
      <c r="A13" s="76">
        <v>7</v>
      </c>
      <c r="B13" s="78" t="s">
        <v>50</v>
      </c>
      <c r="C13" s="13">
        <v>30</v>
      </c>
      <c r="D13" s="9" t="s">
        <v>131</v>
      </c>
      <c r="E13" s="9">
        <v>1050370</v>
      </c>
      <c r="F13" s="38" t="s">
        <v>313</v>
      </c>
      <c r="G13" s="58">
        <v>0</v>
      </c>
      <c r="H13" s="58">
        <f t="shared" si="1"/>
        <v>0</v>
      </c>
      <c r="I13" s="58">
        <f t="shared" si="0"/>
        <v>0</v>
      </c>
      <c r="J13" s="58">
        <f t="shared" si="2"/>
        <v>0</v>
      </c>
      <c r="K13" s="81"/>
      <c r="L13" s="81">
        <f t="shared" si="3"/>
        <v>0</v>
      </c>
      <c r="M13" s="99">
        <f t="shared" si="4"/>
        <v>0</v>
      </c>
      <c r="N13" s="81">
        <f t="shared" si="5"/>
        <v>0</v>
      </c>
    </row>
    <row r="14" spans="1:14" s="82" customFormat="1" ht="15">
      <c r="A14" s="76">
        <v>8</v>
      </c>
      <c r="B14" s="78" t="s">
        <v>3</v>
      </c>
      <c r="C14" s="38">
        <v>5</v>
      </c>
      <c r="D14" s="38" t="s">
        <v>37</v>
      </c>
      <c r="E14" s="38" t="s">
        <v>328</v>
      </c>
      <c r="F14" s="38" t="s">
        <v>327</v>
      </c>
      <c r="G14" s="58">
        <v>0</v>
      </c>
      <c r="H14" s="58">
        <f t="shared" si="1"/>
        <v>0</v>
      </c>
      <c r="I14" s="58">
        <f t="shared" si="0"/>
        <v>0</v>
      </c>
      <c r="J14" s="58">
        <f t="shared" si="2"/>
        <v>0</v>
      </c>
      <c r="K14" s="81"/>
      <c r="L14" s="81">
        <f t="shared" si="3"/>
        <v>0</v>
      </c>
      <c r="M14" s="99">
        <f t="shared" si="4"/>
        <v>0</v>
      </c>
      <c r="N14" s="81">
        <f t="shared" si="5"/>
        <v>0</v>
      </c>
    </row>
    <row r="15" spans="1:14" s="82" customFormat="1" ht="15">
      <c r="A15" s="76">
        <v>9</v>
      </c>
      <c r="B15" s="78" t="s">
        <v>3</v>
      </c>
      <c r="C15" s="38">
        <v>5</v>
      </c>
      <c r="D15" s="38" t="s">
        <v>38</v>
      </c>
      <c r="E15" s="38" t="s">
        <v>328</v>
      </c>
      <c r="F15" s="38" t="s">
        <v>327</v>
      </c>
      <c r="G15" s="58">
        <v>0</v>
      </c>
      <c r="H15" s="58">
        <f t="shared" si="1"/>
        <v>0</v>
      </c>
      <c r="I15" s="58">
        <f t="shared" si="0"/>
        <v>0</v>
      </c>
      <c r="J15" s="58">
        <f t="shared" si="2"/>
        <v>0</v>
      </c>
      <c r="K15" s="81"/>
      <c r="L15" s="81">
        <f t="shared" si="3"/>
        <v>0</v>
      </c>
      <c r="M15" s="99">
        <f t="shared" si="4"/>
        <v>0</v>
      </c>
      <c r="N15" s="81">
        <f t="shared" si="5"/>
        <v>0</v>
      </c>
    </row>
    <row r="16" spans="1:14" s="82" customFormat="1" ht="15">
      <c r="A16" s="76">
        <v>10</v>
      </c>
      <c r="B16" s="78" t="s">
        <v>3</v>
      </c>
      <c r="C16" s="38">
        <v>5</v>
      </c>
      <c r="D16" s="38" t="s">
        <v>43</v>
      </c>
      <c r="E16" s="38" t="s">
        <v>328</v>
      </c>
      <c r="F16" s="38" t="s">
        <v>327</v>
      </c>
      <c r="G16" s="58">
        <v>0</v>
      </c>
      <c r="H16" s="58">
        <f t="shared" si="1"/>
        <v>0</v>
      </c>
      <c r="I16" s="58">
        <f t="shared" si="0"/>
        <v>0</v>
      </c>
      <c r="J16" s="58">
        <f t="shared" si="2"/>
        <v>0</v>
      </c>
      <c r="K16" s="81"/>
      <c r="L16" s="81">
        <f t="shared" si="3"/>
        <v>0</v>
      </c>
      <c r="M16" s="99">
        <f t="shared" si="4"/>
        <v>0</v>
      </c>
      <c r="N16" s="81">
        <f t="shared" si="5"/>
        <v>0</v>
      </c>
    </row>
    <row r="17" spans="1:14" s="82" customFormat="1" ht="15">
      <c r="A17" s="76">
        <v>11</v>
      </c>
      <c r="B17" s="78" t="s">
        <v>39</v>
      </c>
      <c r="C17" s="13">
        <v>5</v>
      </c>
      <c r="D17" s="38" t="s">
        <v>37</v>
      </c>
      <c r="E17" s="38" t="s">
        <v>330</v>
      </c>
      <c r="F17" s="38" t="s">
        <v>329</v>
      </c>
      <c r="G17" s="58">
        <v>0</v>
      </c>
      <c r="H17" s="58">
        <f t="shared" si="1"/>
        <v>0</v>
      </c>
      <c r="I17" s="58">
        <f t="shared" si="0"/>
        <v>0</v>
      </c>
      <c r="J17" s="58">
        <f t="shared" si="2"/>
        <v>0</v>
      </c>
      <c r="K17" s="81"/>
      <c r="L17" s="81">
        <f t="shared" si="3"/>
        <v>0</v>
      </c>
      <c r="M17" s="99">
        <f t="shared" si="4"/>
        <v>0</v>
      </c>
      <c r="N17" s="81">
        <f t="shared" si="5"/>
        <v>0</v>
      </c>
    </row>
    <row r="18" spans="1:14" s="82" customFormat="1" ht="15">
      <c r="A18" s="76">
        <v>12</v>
      </c>
      <c r="B18" s="78" t="s">
        <v>39</v>
      </c>
      <c r="C18" s="13">
        <v>5</v>
      </c>
      <c r="D18" s="38" t="s">
        <v>38</v>
      </c>
      <c r="E18" s="38" t="s">
        <v>330</v>
      </c>
      <c r="F18" s="38" t="s">
        <v>329</v>
      </c>
      <c r="G18" s="58">
        <v>0</v>
      </c>
      <c r="H18" s="58">
        <f t="shared" si="1"/>
        <v>0</v>
      </c>
      <c r="I18" s="58">
        <f t="shared" si="0"/>
        <v>0</v>
      </c>
      <c r="J18" s="58">
        <f t="shared" si="2"/>
        <v>0</v>
      </c>
      <c r="K18" s="81"/>
      <c r="L18" s="81">
        <f t="shared" si="3"/>
        <v>0</v>
      </c>
      <c r="M18" s="99">
        <f t="shared" si="4"/>
        <v>0</v>
      </c>
      <c r="N18" s="81">
        <f t="shared" si="5"/>
        <v>0</v>
      </c>
    </row>
    <row r="19" spans="1:14" s="82" customFormat="1" ht="15">
      <c r="A19" s="76">
        <v>13</v>
      </c>
      <c r="B19" s="78" t="s">
        <v>39</v>
      </c>
      <c r="C19" s="13">
        <v>5</v>
      </c>
      <c r="D19" s="38" t="s">
        <v>43</v>
      </c>
      <c r="E19" s="38" t="s">
        <v>330</v>
      </c>
      <c r="F19" s="38" t="s">
        <v>329</v>
      </c>
      <c r="G19" s="58">
        <v>0</v>
      </c>
      <c r="H19" s="58">
        <f t="shared" si="1"/>
        <v>0</v>
      </c>
      <c r="I19" s="58">
        <f t="shared" si="0"/>
        <v>0</v>
      </c>
      <c r="J19" s="58">
        <f t="shared" si="2"/>
        <v>0</v>
      </c>
      <c r="K19" s="81"/>
      <c r="L19" s="81">
        <f t="shared" si="3"/>
        <v>0</v>
      </c>
      <c r="M19" s="99">
        <f t="shared" si="4"/>
        <v>0</v>
      </c>
      <c r="N19" s="81">
        <f t="shared" si="5"/>
        <v>0</v>
      </c>
    </row>
    <row r="20" spans="1:14" s="20" customFormat="1" ht="15">
      <c r="A20" s="76">
        <v>14</v>
      </c>
      <c r="B20" s="79" t="s">
        <v>4</v>
      </c>
      <c r="C20" s="19">
        <v>3</v>
      </c>
      <c r="D20" s="14" t="s">
        <v>73</v>
      </c>
      <c r="E20" s="67" t="s">
        <v>315</v>
      </c>
      <c r="F20" s="67" t="s">
        <v>316</v>
      </c>
      <c r="G20" s="58">
        <v>0</v>
      </c>
      <c r="H20" s="58">
        <f t="shared" si="1"/>
        <v>0</v>
      </c>
      <c r="I20" s="58">
        <f t="shared" si="0"/>
        <v>0</v>
      </c>
      <c r="J20" s="58">
        <f t="shared" si="2"/>
        <v>0</v>
      </c>
      <c r="K20" s="34"/>
      <c r="L20" s="81">
        <f t="shared" si="3"/>
        <v>0</v>
      </c>
      <c r="M20" s="99">
        <f t="shared" si="4"/>
        <v>0</v>
      </c>
      <c r="N20" s="81">
        <f t="shared" si="5"/>
        <v>0</v>
      </c>
    </row>
    <row r="21" spans="1:14" s="20" customFormat="1" ht="15">
      <c r="A21" s="76">
        <v>15</v>
      </c>
      <c r="B21" s="79" t="s">
        <v>4</v>
      </c>
      <c r="C21" s="19">
        <v>3</v>
      </c>
      <c r="D21" s="14" t="s">
        <v>40</v>
      </c>
      <c r="E21" s="67" t="s">
        <v>315</v>
      </c>
      <c r="F21" s="67" t="s">
        <v>316</v>
      </c>
      <c r="G21" s="58">
        <v>0</v>
      </c>
      <c r="H21" s="58">
        <f t="shared" si="1"/>
        <v>0</v>
      </c>
      <c r="I21" s="58">
        <f t="shared" si="0"/>
        <v>0</v>
      </c>
      <c r="J21" s="58">
        <f t="shared" si="2"/>
        <v>0</v>
      </c>
      <c r="K21" s="34"/>
      <c r="L21" s="81">
        <f t="shared" si="3"/>
        <v>0</v>
      </c>
      <c r="M21" s="99">
        <f t="shared" si="4"/>
        <v>0</v>
      </c>
      <c r="N21" s="81">
        <f t="shared" si="5"/>
        <v>0</v>
      </c>
    </row>
    <row r="22" spans="1:14" s="82" customFormat="1" ht="15">
      <c r="A22" s="76">
        <v>16</v>
      </c>
      <c r="B22" s="5" t="s">
        <v>4</v>
      </c>
      <c r="C22" s="13">
        <v>6</v>
      </c>
      <c r="D22" s="9" t="s">
        <v>73</v>
      </c>
      <c r="E22" s="38" t="s">
        <v>317</v>
      </c>
      <c r="F22" s="38" t="s">
        <v>318</v>
      </c>
      <c r="G22" s="58">
        <v>0</v>
      </c>
      <c r="H22" s="58">
        <f t="shared" si="1"/>
        <v>0</v>
      </c>
      <c r="I22" s="58">
        <f t="shared" si="0"/>
        <v>0</v>
      </c>
      <c r="J22" s="58">
        <f t="shared" si="2"/>
        <v>0</v>
      </c>
      <c r="K22" s="81"/>
      <c r="L22" s="81">
        <f t="shared" si="3"/>
        <v>0</v>
      </c>
      <c r="M22" s="99">
        <f t="shared" si="4"/>
        <v>0</v>
      </c>
      <c r="N22" s="81">
        <f t="shared" si="5"/>
        <v>0</v>
      </c>
    </row>
    <row r="23" spans="1:14" s="82" customFormat="1" ht="15">
      <c r="A23" s="76">
        <v>17</v>
      </c>
      <c r="B23" s="5" t="s">
        <v>4</v>
      </c>
      <c r="C23" s="13">
        <v>6</v>
      </c>
      <c r="D23" s="9" t="s">
        <v>40</v>
      </c>
      <c r="E23" s="38" t="s">
        <v>317</v>
      </c>
      <c r="F23" s="38" t="s">
        <v>318</v>
      </c>
      <c r="G23" s="58">
        <v>0</v>
      </c>
      <c r="H23" s="58">
        <f t="shared" si="1"/>
        <v>0</v>
      </c>
      <c r="I23" s="58">
        <f t="shared" si="0"/>
        <v>0</v>
      </c>
      <c r="J23" s="58">
        <f t="shared" si="2"/>
        <v>0</v>
      </c>
      <c r="K23" s="81"/>
      <c r="L23" s="81">
        <f t="shared" si="3"/>
        <v>0</v>
      </c>
      <c r="M23" s="99">
        <f t="shared" si="4"/>
        <v>0</v>
      </c>
      <c r="N23" s="81">
        <f t="shared" si="5"/>
        <v>0</v>
      </c>
    </row>
    <row r="24" spans="1:14" s="82" customFormat="1" ht="15">
      <c r="A24" s="76">
        <v>18</v>
      </c>
      <c r="B24" s="5" t="s">
        <v>4</v>
      </c>
      <c r="C24" s="13">
        <v>5</v>
      </c>
      <c r="D24" s="9" t="s">
        <v>73</v>
      </c>
      <c r="E24" s="38" t="s">
        <v>319</v>
      </c>
      <c r="F24" s="38" t="s">
        <v>393</v>
      </c>
      <c r="G24" s="58">
        <v>0</v>
      </c>
      <c r="H24" s="58">
        <f t="shared" si="1"/>
        <v>0</v>
      </c>
      <c r="I24" s="58">
        <f t="shared" si="0"/>
        <v>0</v>
      </c>
      <c r="J24" s="58">
        <f t="shared" si="2"/>
        <v>0</v>
      </c>
      <c r="K24" s="81"/>
      <c r="L24" s="81">
        <f t="shared" si="3"/>
        <v>0</v>
      </c>
      <c r="M24" s="99">
        <f t="shared" si="4"/>
        <v>0</v>
      </c>
      <c r="N24" s="81">
        <f t="shared" si="5"/>
        <v>0</v>
      </c>
    </row>
    <row r="25" spans="1:14" s="82" customFormat="1" ht="15">
      <c r="A25" s="76">
        <v>19</v>
      </c>
      <c r="B25" s="5" t="s">
        <v>4</v>
      </c>
      <c r="C25" s="13">
        <v>10</v>
      </c>
      <c r="D25" s="9" t="s">
        <v>40</v>
      </c>
      <c r="E25" s="38" t="s">
        <v>319</v>
      </c>
      <c r="F25" s="38" t="s">
        <v>393</v>
      </c>
      <c r="G25" s="58">
        <v>0</v>
      </c>
      <c r="H25" s="58">
        <f t="shared" si="1"/>
        <v>0</v>
      </c>
      <c r="I25" s="58">
        <f t="shared" si="0"/>
        <v>0</v>
      </c>
      <c r="J25" s="58">
        <f t="shared" si="2"/>
        <v>0</v>
      </c>
      <c r="K25" s="81"/>
      <c r="L25" s="81">
        <f t="shared" si="3"/>
        <v>0</v>
      </c>
      <c r="M25" s="99">
        <f t="shared" si="4"/>
        <v>0</v>
      </c>
      <c r="N25" s="81">
        <f t="shared" si="5"/>
        <v>0</v>
      </c>
    </row>
    <row r="26" spans="1:14" s="82" customFormat="1" ht="15">
      <c r="A26" s="76">
        <v>20</v>
      </c>
      <c r="B26" s="5" t="s">
        <v>4</v>
      </c>
      <c r="C26" s="13">
        <v>10</v>
      </c>
      <c r="D26" s="9" t="s">
        <v>40</v>
      </c>
      <c r="E26" s="9">
        <v>1056521</v>
      </c>
      <c r="F26" s="9" t="s">
        <v>110</v>
      </c>
      <c r="G26" s="58">
        <v>0</v>
      </c>
      <c r="H26" s="58">
        <f t="shared" si="1"/>
        <v>0</v>
      </c>
      <c r="I26" s="58">
        <f t="shared" si="0"/>
        <v>0</v>
      </c>
      <c r="J26" s="58">
        <f t="shared" si="2"/>
        <v>0</v>
      </c>
      <c r="K26" s="81"/>
      <c r="L26" s="81">
        <f t="shared" si="3"/>
        <v>0</v>
      </c>
      <c r="M26" s="99">
        <f t="shared" si="4"/>
        <v>0</v>
      </c>
      <c r="N26" s="81">
        <f t="shared" si="5"/>
        <v>0</v>
      </c>
    </row>
    <row r="27" spans="1:14" s="82" customFormat="1" ht="15">
      <c r="A27" s="76">
        <v>21</v>
      </c>
      <c r="B27" s="5" t="s">
        <v>5</v>
      </c>
      <c r="C27" s="13">
        <v>7</v>
      </c>
      <c r="D27" s="9" t="s">
        <v>40</v>
      </c>
      <c r="E27" s="9">
        <v>1056561</v>
      </c>
      <c r="F27" s="38" t="s">
        <v>357</v>
      </c>
      <c r="G27" s="58">
        <v>0</v>
      </c>
      <c r="H27" s="58">
        <f t="shared" si="1"/>
        <v>0</v>
      </c>
      <c r="I27" s="58">
        <f t="shared" si="0"/>
        <v>0</v>
      </c>
      <c r="J27" s="58">
        <f t="shared" si="2"/>
        <v>0</v>
      </c>
      <c r="K27" s="81"/>
      <c r="L27" s="81">
        <f t="shared" si="3"/>
        <v>0</v>
      </c>
      <c r="M27" s="99">
        <f t="shared" si="4"/>
        <v>0</v>
      </c>
      <c r="N27" s="81">
        <f t="shared" si="5"/>
        <v>0</v>
      </c>
    </row>
    <row r="28" spans="1:14" s="82" customFormat="1" ht="15">
      <c r="A28" s="76">
        <v>22</v>
      </c>
      <c r="B28" s="5" t="s">
        <v>5</v>
      </c>
      <c r="C28" s="13">
        <v>5</v>
      </c>
      <c r="D28" s="9" t="s">
        <v>44</v>
      </c>
      <c r="E28" s="9">
        <v>1056561</v>
      </c>
      <c r="F28" s="38" t="s">
        <v>357</v>
      </c>
      <c r="G28" s="58">
        <v>0</v>
      </c>
      <c r="H28" s="58">
        <f t="shared" si="1"/>
        <v>0</v>
      </c>
      <c r="I28" s="58">
        <f t="shared" si="0"/>
        <v>0</v>
      </c>
      <c r="J28" s="58">
        <f t="shared" si="2"/>
        <v>0</v>
      </c>
      <c r="K28" s="81"/>
      <c r="L28" s="81">
        <f t="shared" si="3"/>
        <v>0</v>
      </c>
      <c r="M28" s="99">
        <f t="shared" si="4"/>
        <v>0</v>
      </c>
      <c r="N28" s="81">
        <f t="shared" si="5"/>
        <v>0</v>
      </c>
    </row>
    <row r="29" spans="1:14" s="82" customFormat="1" ht="15">
      <c r="A29" s="76">
        <v>23</v>
      </c>
      <c r="B29" s="5" t="s">
        <v>5</v>
      </c>
      <c r="C29" s="13">
        <v>3</v>
      </c>
      <c r="D29" s="9" t="s">
        <v>47</v>
      </c>
      <c r="E29" s="9">
        <v>1056561</v>
      </c>
      <c r="F29" s="38" t="s">
        <v>357</v>
      </c>
      <c r="G29" s="58">
        <v>0</v>
      </c>
      <c r="H29" s="58">
        <f t="shared" si="1"/>
        <v>0</v>
      </c>
      <c r="I29" s="58">
        <f t="shared" si="0"/>
        <v>0</v>
      </c>
      <c r="J29" s="58">
        <f t="shared" si="2"/>
        <v>0</v>
      </c>
      <c r="K29" s="81"/>
      <c r="L29" s="81">
        <f t="shared" si="3"/>
        <v>0</v>
      </c>
      <c r="M29" s="99">
        <f t="shared" si="4"/>
        <v>0</v>
      </c>
      <c r="N29" s="81">
        <f t="shared" si="5"/>
        <v>0</v>
      </c>
    </row>
    <row r="30" spans="1:14" s="82" customFormat="1" ht="15">
      <c r="A30" s="76">
        <v>24</v>
      </c>
      <c r="B30" s="5" t="s">
        <v>5</v>
      </c>
      <c r="C30" s="13">
        <v>3</v>
      </c>
      <c r="D30" s="9" t="s">
        <v>48</v>
      </c>
      <c r="E30" s="9">
        <v>1056561</v>
      </c>
      <c r="F30" s="38" t="s">
        <v>357</v>
      </c>
      <c r="G30" s="58">
        <v>0</v>
      </c>
      <c r="H30" s="58">
        <f t="shared" si="1"/>
        <v>0</v>
      </c>
      <c r="I30" s="58">
        <f t="shared" si="0"/>
        <v>0</v>
      </c>
      <c r="J30" s="58">
        <f t="shared" si="2"/>
        <v>0</v>
      </c>
      <c r="K30" s="81"/>
      <c r="L30" s="81">
        <f t="shared" si="3"/>
        <v>0</v>
      </c>
      <c r="M30" s="99">
        <f>I30+K30</f>
        <v>0</v>
      </c>
      <c r="N30" s="81">
        <f t="shared" si="5"/>
        <v>0</v>
      </c>
    </row>
    <row r="31" spans="1:14" s="82" customFormat="1" ht="15">
      <c r="A31" s="76">
        <v>25</v>
      </c>
      <c r="B31" s="5" t="s">
        <v>17</v>
      </c>
      <c r="C31" s="13">
        <v>5</v>
      </c>
      <c r="D31" s="38" t="s">
        <v>37</v>
      </c>
      <c r="E31" s="38" t="s">
        <v>320</v>
      </c>
      <c r="F31" s="38" t="s">
        <v>322</v>
      </c>
      <c r="G31" s="58">
        <v>0</v>
      </c>
      <c r="H31" s="58">
        <f t="shared" si="1"/>
        <v>0</v>
      </c>
      <c r="I31" s="58">
        <f t="shared" si="0"/>
        <v>0</v>
      </c>
      <c r="J31" s="58">
        <f t="shared" si="2"/>
        <v>0</v>
      </c>
      <c r="K31" s="81"/>
      <c r="L31" s="81">
        <f t="shared" si="3"/>
        <v>0</v>
      </c>
      <c r="M31" s="99">
        <f t="shared" si="4"/>
        <v>0</v>
      </c>
      <c r="N31" s="81">
        <f t="shared" si="5"/>
        <v>0</v>
      </c>
    </row>
    <row r="32" spans="1:14" s="82" customFormat="1" ht="15">
      <c r="A32" s="76">
        <v>26</v>
      </c>
      <c r="B32" s="5" t="s">
        <v>17</v>
      </c>
      <c r="C32" s="13">
        <v>7</v>
      </c>
      <c r="D32" s="38" t="s">
        <v>38</v>
      </c>
      <c r="E32" s="38" t="s">
        <v>320</v>
      </c>
      <c r="F32" s="38" t="s">
        <v>322</v>
      </c>
      <c r="G32" s="58">
        <v>0</v>
      </c>
      <c r="H32" s="58">
        <f t="shared" si="1"/>
        <v>0</v>
      </c>
      <c r="I32" s="58">
        <f t="shared" si="0"/>
        <v>0</v>
      </c>
      <c r="J32" s="58">
        <f t="shared" si="2"/>
        <v>0</v>
      </c>
      <c r="K32" s="81"/>
      <c r="L32" s="81">
        <f t="shared" si="3"/>
        <v>0</v>
      </c>
      <c r="M32" s="99">
        <f t="shared" si="4"/>
        <v>0</v>
      </c>
      <c r="N32" s="81">
        <f t="shared" si="5"/>
        <v>0</v>
      </c>
    </row>
    <row r="33" spans="1:14" s="82" customFormat="1" ht="15">
      <c r="A33" s="76">
        <v>27</v>
      </c>
      <c r="B33" s="5" t="s">
        <v>17</v>
      </c>
      <c r="C33" s="13">
        <v>7</v>
      </c>
      <c r="D33" s="38" t="s">
        <v>43</v>
      </c>
      <c r="E33" s="38" t="s">
        <v>320</v>
      </c>
      <c r="F33" s="38" t="s">
        <v>322</v>
      </c>
      <c r="G33" s="58">
        <v>0</v>
      </c>
      <c r="H33" s="58">
        <f t="shared" si="1"/>
        <v>0</v>
      </c>
      <c r="I33" s="58">
        <f t="shared" si="0"/>
        <v>0</v>
      </c>
      <c r="J33" s="58">
        <f t="shared" si="2"/>
        <v>0</v>
      </c>
      <c r="K33" s="81"/>
      <c r="L33" s="81">
        <f t="shared" si="3"/>
        <v>0</v>
      </c>
      <c r="M33" s="99">
        <f t="shared" si="4"/>
        <v>0</v>
      </c>
      <c r="N33" s="81">
        <f t="shared" si="5"/>
        <v>0</v>
      </c>
    </row>
    <row r="34" spans="1:14" s="82" customFormat="1" ht="15">
      <c r="A34" s="76">
        <v>28</v>
      </c>
      <c r="B34" s="5" t="s">
        <v>17</v>
      </c>
      <c r="C34" s="13">
        <v>3</v>
      </c>
      <c r="D34" s="38" t="s">
        <v>37</v>
      </c>
      <c r="E34" s="38" t="s">
        <v>321</v>
      </c>
      <c r="F34" s="38" t="s">
        <v>323</v>
      </c>
      <c r="G34" s="58">
        <v>0</v>
      </c>
      <c r="H34" s="58">
        <f t="shared" si="1"/>
        <v>0</v>
      </c>
      <c r="I34" s="58">
        <f t="shared" si="0"/>
        <v>0</v>
      </c>
      <c r="J34" s="58">
        <f t="shared" si="2"/>
        <v>0</v>
      </c>
      <c r="K34" s="81"/>
      <c r="L34" s="81">
        <f t="shared" si="3"/>
        <v>0</v>
      </c>
      <c r="M34" s="99">
        <f t="shared" si="4"/>
        <v>0</v>
      </c>
      <c r="N34" s="81">
        <f t="shared" si="5"/>
        <v>0</v>
      </c>
    </row>
    <row r="35" spans="1:14" s="82" customFormat="1" ht="15">
      <c r="A35" s="76">
        <v>29</v>
      </c>
      <c r="B35" s="5" t="s">
        <v>17</v>
      </c>
      <c r="C35" s="13">
        <v>5</v>
      </c>
      <c r="D35" s="38" t="s">
        <v>38</v>
      </c>
      <c r="E35" s="38" t="s">
        <v>321</v>
      </c>
      <c r="F35" s="38" t="s">
        <v>323</v>
      </c>
      <c r="G35" s="58">
        <v>0</v>
      </c>
      <c r="H35" s="58">
        <f t="shared" si="1"/>
        <v>0</v>
      </c>
      <c r="I35" s="58">
        <f t="shared" si="0"/>
        <v>0</v>
      </c>
      <c r="J35" s="58">
        <f t="shared" si="2"/>
        <v>0</v>
      </c>
      <c r="K35" s="81"/>
      <c r="L35" s="81">
        <f t="shared" si="3"/>
        <v>0</v>
      </c>
      <c r="M35" s="99">
        <f t="shared" si="4"/>
        <v>0</v>
      </c>
      <c r="N35" s="81">
        <f t="shared" si="5"/>
        <v>0</v>
      </c>
    </row>
    <row r="36" spans="1:14" s="82" customFormat="1" ht="15">
      <c r="A36" s="76">
        <v>30</v>
      </c>
      <c r="B36" s="5" t="s">
        <v>17</v>
      </c>
      <c r="C36" s="13">
        <v>5</v>
      </c>
      <c r="D36" s="38" t="s">
        <v>43</v>
      </c>
      <c r="E36" s="38" t="s">
        <v>321</v>
      </c>
      <c r="F36" s="38" t="s">
        <v>323</v>
      </c>
      <c r="G36" s="58">
        <v>0</v>
      </c>
      <c r="H36" s="58">
        <f t="shared" si="1"/>
        <v>0</v>
      </c>
      <c r="I36" s="58">
        <f t="shared" si="0"/>
        <v>0</v>
      </c>
      <c r="J36" s="58">
        <f t="shared" si="2"/>
        <v>0</v>
      </c>
      <c r="K36" s="81"/>
      <c r="L36" s="81">
        <f t="shared" si="3"/>
        <v>0</v>
      </c>
      <c r="M36" s="99">
        <f t="shared" si="4"/>
        <v>0</v>
      </c>
      <c r="N36" s="81">
        <f t="shared" si="5"/>
        <v>0</v>
      </c>
    </row>
    <row r="37" spans="1:14" s="82" customFormat="1" ht="15">
      <c r="A37" s="76">
        <v>31</v>
      </c>
      <c r="B37" s="81" t="s">
        <v>324</v>
      </c>
      <c r="C37" s="13">
        <v>5</v>
      </c>
      <c r="D37" s="38" t="s">
        <v>37</v>
      </c>
      <c r="E37" s="38" t="s">
        <v>326</v>
      </c>
      <c r="F37" s="38" t="s">
        <v>325</v>
      </c>
      <c r="G37" s="58">
        <v>0</v>
      </c>
      <c r="H37" s="58">
        <f t="shared" si="1"/>
        <v>0</v>
      </c>
      <c r="I37" s="58">
        <f t="shared" si="0"/>
        <v>0</v>
      </c>
      <c r="J37" s="58">
        <f t="shared" si="2"/>
        <v>0</v>
      </c>
      <c r="K37" s="81"/>
      <c r="L37" s="81">
        <f t="shared" si="3"/>
        <v>0</v>
      </c>
      <c r="M37" s="99">
        <f t="shared" si="4"/>
        <v>0</v>
      </c>
      <c r="N37" s="81">
        <f t="shared" si="5"/>
        <v>0</v>
      </c>
    </row>
    <row r="38" spans="1:14" s="82" customFormat="1" ht="15">
      <c r="A38" s="76">
        <v>32</v>
      </c>
      <c r="B38" s="81" t="s">
        <v>324</v>
      </c>
      <c r="C38" s="13">
        <v>10</v>
      </c>
      <c r="D38" s="38" t="s">
        <v>38</v>
      </c>
      <c r="E38" s="38" t="s">
        <v>326</v>
      </c>
      <c r="F38" s="38" t="s">
        <v>325</v>
      </c>
      <c r="G38" s="58">
        <v>0</v>
      </c>
      <c r="H38" s="58">
        <f t="shared" si="1"/>
        <v>0</v>
      </c>
      <c r="I38" s="58">
        <f t="shared" si="0"/>
        <v>0</v>
      </c>
      <c r="J38" s="58">
        <f t="shared" si="2"/>
        <v>0</v>
      </c>
      <c r="K38" s="81"/>
      <c r="L38" s="81">
        <f t="shared" si="3"/>
        <v>0</v>
      </c>
      <c r="M38" s="99">
        <f t="shared" si="4"/>
        <v>0</v>
      </c>
      <c r="N38" s="81">
        <f t="shared" si="5"/>
        <v>0</v>
      </c>
    </row>
    <row r="39" spans="1:14" s="82" customFormat="1" ht="15">
      <c r="A39" s="76">
        <v>33</v>
      </c>
      <c r="B39" s="81" t="s">
        <v>324</v>
      </c>
      <c r="C39" s="13">
        <v>10</v>
      </c>
      <c r="D39" s="38" t="s">
        <v>43</v>
      </c>
      <c r="E39" s="38" t="s">
        <v>326</v>
      </c>
      <c r="F39" s="38" t="s">
        <v>325</v>
      </c>
      <c r="G39" s="58">
        <v>0</v>
      </c>
      <c r="H39" s="58">
        <f t="shared" si="1"/>
        <v>0</v>
      </c>
      <c r="I39" s="58">
        <f t="shared" si="0"/>
        <v>0</v>
      </c>
      <c r="J39" s="58">
        <f t="shared" si="2"/>
        <v>0</v>
      </c>
      <c r="K39" s="81"/>
      <c r="L39" s="81">
        <f t="shared" si="3"/>
        <v>0</v>
      </c>
      <c r="M39" s="99">
        <f t="shared" si="4"/>
        <v>0</v>
      </c>
      <c r="N39" s="81">
        <f t="shared" si="5"/>
        <v>0</v>
      </c>
    </row>
    <row r="40" spans="1:14" s="82" customFormat="1" ht="15">
      <c r="A40" s="76">
        <v>34</v>
      </c>
      <c r="B40" s="5" t="s">
        <v>6</v>
      </c>
      <c r="C40" s="13">
        <v>5</v>
      </c>
      <c r="D40" s="38" t="s">
        <v>38</v>
      </c>
      <c r="E40" s="38" t="s">
        <v>273</v>
      </c>
      <c r="F40" s="38" t="s">
        <v>272</v>
      </c>
      <c r="G40" s="58">
        <v>0</v>
      </c>
      <c r="H40" s="58">
        <f t="shared" si="1"/>
        <v>0</v>
      </c>
      <c r="I40" s="58">
        <f t="shared" si="0"/>
        <v>0</v>
      </c>
      <c r="J40" s="58">
        <f t="shared" si="2"/>
        <v>0</v>
      </c>
      <c r="K40" s="81"/>
      <c r="L40" s="81">
        <f t="shared" si="3"/>
        <v>0</v>
      </c>
      <c r="M40" s="99">
        <f>I40+K40</f>
        <v>0</v>
      </c>
      <c r="N40" s="81">
        <f t="shared" si="5"/>
        <v>0</v>
      </c>
    </row>
    <row r="41" spans="1:14" s="20" customFormat="1" ht="15">
      <c r="A41" s="129" t="s">
        <v>248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1"/>
    </row>
    <row r="42" spans="1:14" s="82" customFormat="1" ht="15">
      <c r="A42" s="72">
        <v>1</v>
      </c>
      <c r="B42" s="81" t="s">
        <v>264</v>
      </c>
      <c r="C42" s="68">
        <v>6</v>
      </c>
      <c r="D42" s="68" t="s">
        <v>265</v>
      </c>
      <c r="E42" s="38" t="s">
        <v>266</v>
      </c>
      <c r="F42" s="38" t="s">
        <v>263</v>
      </c>
      <c r="G42" s="58">
        <v>0</v>
      </c>
      <c r="H42" s="58">
        <f>G42*1.2</f>
        <v>0</v>
      </c>
      <c r="I42" s="58">
        <f>G42*C42</f>
        <v>0</v>
      </c>
      <c r="J42" s="58">
        <f>H42*C42</f>
        <v>0</v>
      </c>
      <c r="K42" s="81"/>
      <c r="L42" s="81">
        <f>K42*1.2</f>
        <v>0</v>
      </c>
      <c r="M42" s="99">
        <f>I42+K42</f>
        <v>0</v>
      </c>
      <c r="N42" s="81">
        <f t="shared" si="5"/>
        <v>0</v>
      </c>
    </row>
    <row r="43" spans="1:14" s="82" customFormat="1" ht="15">
      <c r="A43" s="72">
        <v>2</v>
      </c>
      <c r="B43" s="7" t="s">
        <v>8</v>
      </c>
      <c r="C43" s="13">
        <v>1</v>
      </c>
      <c r="D43" s="9" t="s">
        <v>42</v>
      </c>
      <c r="E43" s="38" t="s">
        <v>278</v>
      </c>
      <c r="F43" s="38" t="s">
        <v>277</v>
      </c>
      <c r="G43" s="58">
        <v>0</v>
      </c>
      <c r="H43" s="58">
        <f>G43*1.2</f>
        <v>0</v>
      </c>
      <c r="I43" s="58">
        <f>G43*C43</f>
        <v>0</v>
      </c>
      <c r="J43" s="58">
        <f>H43*C43</f>
        <v>0</v>
      </c>
      <c r="K43" s="81"/>
      <c r="L43" s="81">
        <f>K43*1.2</f>
        <v>0</v>
      </c>
      <c r="M43" s="99">
        <f aca="true" t="shared" si="6" ref="M43:M106">I43+K43</f>
        <v>0</v>
      </c>
      <c r="N43" s="81">
        <f t="shared" si="5"/>
        <v>0</v>
      </c>
    </row>
    <row r="44" spans="1:14" s="82" customFormat="1" ht="15">
      <c r="A44" s="72">
        <v>3</v>
      </c>
      <c r="B44" s="7" t="s">
        <v>8</v>
      </c>
      <c r="C44" s="13">
        <v>1</v>
      </c>
      <c r="D44" s="9" t="s">
        <v>42</v>
      </c>
      <c r="E44" s="38" t="s">
        <v>276</v>
      </c>
      <c r="F44" s="38" t="s">
        <v>275</v>
      </c>
      <c r="G44" s="58">
        <v>0</v>
      </c>
      <c r="H44" s="58">
        <f>G44*1.2</f>
        <v>0</v>
      </c>
      <c r="I44" s="58">
        <f>G44*C44</f>
        <v>0</v>
      </c>
      <c r="J44" s="58">
        <f>H44*C44</f>
        <v>0</v>
      </c>
      <c r="K44" s="81"/>
      <c r="L44" s="81">
        <f>K44*1.2</f>
        <v>0</v>
      </c>
      <c r="M44" s="99">
        <f t="shared" si="6"/>
        <v>0</v>
      </c>
      <c r="N44" s="81">
        <f t="shared" si="5"/>
        <v>0</v>
      </c>
    </row>
    <row r="45" spans="1:14" s="20" customFormat="1" ht="15">
      <c r="A45" s="126" t="s">
        <v>252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8"/>
    </row>
    <row r="46" spans="1:14" s="82" customFormat="1" ht="15">
      <c r="A46" s="24">
        <v>1</v>
      </c>
      <c r="B46" s="5" t="s">
        <v>45</v>
      </c>
      <c r="C46" s="38">
        <v>2</v>
      </c>
      <c r="D46" s="87" t="s">
        <v>350</v>
      </c>
      <c r="E46" s="38" t="s">
        <v>352</v>
      </c>
      <c r="F46" s="38" t="s">
        <v>346</v>
      </c>
      <c r="G46" s="58">
        <v>0</v>
      </c>
      <c r="H46" s="58">
        <f>G46*1.2</f>
        <v>0</v>
      </c>
      <c r="I46" s="58">
        <f>G46*C46</f>
        <v>0</v>
      </c>
      <c r="J46" s="58">
        <f>H46*C46</f>
        <v>0</v>
      </c>
      <c r="K46" s="81"/>
      <c r="L46" s="81">
        <f>K46*1.2</f>
        <v>0</v>
      </c>
      <c r="M46" s="99">
        <f t="shared" si="6"/>
        <v>0</v>
      </c>
      <c r="N46" s="81">
        <f t="shared" si="5"/>
        <v>0</v>
      </c>
    </row>
    <row r="47" spans="1:14" s="82" customFormat="1" ht="15">
      <c r="A47" s="24">
        <v>2</v>
      </c>
      <c r="B47" s="5" t="s">
        <v>45</v>
      </c>
      <c r="C47" s="38">
        <v>2</v>
      </c>
      <c r="D47" s="38" t="s">
        <v>347</v>
      </c>
      <c r="E47" s="38" t="s">
        <v>352</v>
      </c>
      <c r="F47" s="38" t="s">
        <v>346</v>
      </c>
      <c r="G47" s="58">
        <v>0</v>
      </c>
      <c r="H47" s="58">
        <f aca="true" t="shared" si="7" ref="H47:H110">G47*1.2</f>
        <v>0</v>
      </c>
      <c r="I47" s="58">
        <f aca="true" t="shared" si="8" ref="I47:I110">G47*C47</f>
        <v>0</v>
      </c>
      <c r="J47" s="58">
        <f aca="true" t="shared" si="9" ref="J47:J110">H47*C47</f>
        <v>0</v>
      </c>
      <c r="K47" s="81"/>
      <c r="L47" s="81">
        <f aca="true" t="shared" si="10" ref="L47:L110">K47*1.2</f>
        <v>0</v>
      </c>
      <c r="M47" s="99">
        <f t="shared" si="6"/>
        <v>0</v>
      </c>
      <c r="N47" s="81">
        <f t="shared" si="5"/>
        <v>0</v>
      </c>
    </row>
    <row r="48" spans="1:14" s="82" customFormat="1" ht="15">
      <c r="A48" s="24">
        <v>3</v>
      </c>
      <c r="B48" s="5" t="s">
        <v>45</v>
      </c>
      <c r="C48" s="38">
        <v>2</v>
      </c>
      <c r="D48" s="38" t="s">
        <v>348</v>
      </c>
      <c r="E48" s="38" t="s">
        <v>352</v>
      </c>
      <c r="F48" s="38" t="s">
        <v>346</v>
      </c>
      <c r="G48" s="58">
        <v>0</v>
      </c>
      <c r="H48" s="58">
        <f t="shared" si="7"/>
        <v>0</v>
      </c>
      <c r="I48" s="58">
        <f t="shared" si="8"/>
        <v>0</v>
      </c>
      <c r="J48" s="58">
        <f t="shared" si="9"/>
        <v>0</v>
      </c>
      <c r="K48" s="81"/>
      <c r="L48" s="81">
        <f t="shared" si="10"/>
        <v>0</v>
      </c>
      <c r="M48" s="99">
        <f t="shared" si="6"/>
        <v>0</v>
      </c>
      <c r="N48" s="81">
        <f t="shared" si="5"/>
        <v>0</v>
      </c>
    </row>
    <row r="49" spans="1:14" s="82" customFormat="1" ht="15">
      <c r="A49" s="24">
        <v>4</v>
      </c>
      <c r="B49" s="5" t="s">
        <v>45</v>
      </c>
      <c r="C49" s="38">
        <v>2</v>
      </c>
      <c r="D49" s="38" t="s">
        <v>349</v>
      </c>
      <c r="E49" s="38" t="s">
        <v>352</v>
      </c>
      <c r="F49" s="38" t="s">
        <v>346</v>
      </c>
      <c r="G49" s="58">
        <v>0</v>
      </c>
      <c r="H49" s="58">
        <f t="shared" si="7"/>
        <v>0</v>
      </c>
      <c r="I49" s="58">
        <f t="shared" si="8"/>
        <v>0</v>
      </c>
      <c r="J49" s="58">
        <f t="shared" si="9"/>
        <v>0</v>
      </c>
      <c r="K49" s="81"/>
      <c r="L49" s="81">
        <f t="shared" si="10"/>
        <v>0</v>
      </c>
      <c r="M49" s="99">
        <f t="shared" si="6"/>
        <v>0</v>
      </c>
      <c r="N49" s="81">
        <f t="shared" si="5"/>
        <v>0</v>
      </c>
    </row>
    <row r="50" spans="1:14" s="82" customFormat="1" ht="15">
      <c r="A50" s="24">
        <v>5</v>
      </c>
      <c r="B50" s="5" t="s">
        <v>45</v>
      </c>
      <c r="C50" s="38">
        <v>2</v>
      </c>
      <c r="D50" s="38" t="s">
        <v>351</v>
      </c>
      <c r="E50" s="38" t="s">
        <v>352</v>
      </c>
      <c r="F50" s="38" t="s">
        <v>346</v>
      </c>
      <c r="G50" s="58">
        <v>0</v>
      </c>
      <c r="H50" s="58">
        <f t="shared" si="7"/>
        <v>0</v>
      </c>
      <c r="I50" s="58">
        <f t="shared" si="8"/>
        <v>0</v>
      </c>
      <c r="J50" s="58">
        <f t="shared" si="9"/>
        <v>0</v>
      </c>
      <c r="K50" s="81"/>
      <c r="L50" s="81">
        <f t="shared" si="10"/>
        <v>0</v>
      </c>
      <c r="M50" s="99">
        <f t="shared" si="6"/>
        <v>0</v>
      </c>
      <c r="N50" s="81">
        <f t="shared" si="5"/>
        <v>0</v>
      </c>
    </row>
    <row r="51" spans="1:14" s="82" customFormat="1" ht="15">
      <c r="A51" s="24">
        <v>6</v>
      </c>
      <c r="B51" s="5" t="s">
        <v>45</v>
      </c>
      <c r="C51" s="13">
        <v>3</v>
      </c>
      <c r="D51" s="80" t="s">
        <v>77</v>
      </c>
      <c r="E51" s="9">
        <v>1054771</v>
      </c>
      <c r="F51" s="9" t="s">
        <v>197</v>
      </c>
      <c r="G51" s="58">
        <v>0</v>
      </c>
      <c r="H51" s="58">
        <f t="shared" si="7"/>
        <v>0</v>
      </c>
      <c r="I51" s="58">
        <f t="shared" si="8"/>
        <v>0</v>
      </c>
      <c r="J51" s="58">
        <f t="shared" si="9"/>
        <v>0</v>
      </c>
      <c r="K51" s="81"/>
      <c r="L51" s="81">
        <f t="shared" si="10"/>
        <v>0</v>
      </c>
      <c r="M51" s="99">
        <f t="shared" si="6"/>
        <v>0</v>
      </c>
      <c r="N51" s="81">
        <f t="shared" si="5"/>
        <v>0</v>
      </c>
    </row>
    <row r="52" spans="1:14" s="82" customFormat="1" ht="15">
      <c r="A52" s="24">
        <v>7</v>
      </c>
      <c r="B52" s="5" t="s">
        <v>45</v>
      </c>
      <c r="C52" s="13">
        <v>3</v>
      </c>
      <c r="D52" s="80" t="s">
        <v>76</v>
      </c>
      <c r="E52" s="9">
        <v>1054771</v>
      </c>
      <c r="F52" s="9" t="s">
        <v>197</v>
      </c>
      <c r="G52" s="58">
        <v>0</v>
      </c>
      <c r="H52" s="58">
        <f t="shared" si="7"/>
        <v>0</v>
      </c>
      <c r="I52" s="58">
        <f t="shared" si="8"/>
        <v>0</v>
      </c>
      <c r="J52" s="58">
        <f t="shared" si="9"/>
        <v>0</v>
      </c>
      <c r="K52" s="81"/>
      <c r="L52" s="81">
        <f t="shared" si="10"/>
        <v>0</v>
      </c>
      <c r="M52" s="99">
        <f t="shared" si="6"/>
        <v>0</v>
      </c>
      <c r="N52" s="81">
        <f t="shared" si="5"/>
        <v>0</v>
      </c>
    </row>
    <row r="53" spans="1:14" s="82" customFormat="1" ht="15">
      <c r="A53" s="24">
        <v>8</v>
      </c>
      <c r="B53" s="5" t="s">
        <v>45</v>
      </c>
      <c r="C53" s="13">
        <v>4</v>
      </c>
      <c r="D53" s="80" t="s">
        <v>78</v>
      </c>
      <c r="E53" s="9">
        <v>1054765</v>
      </c>
      <c r="F53" s="9" t="s">
        <v>197</v>
      </c>
      <c r="G53" s="58">
        <v>0</v>
      </c>
      <c r="H53" s="58">
        <f t="shared" si="7"/>
        <v>0</v>
      </c>
      <c r="I53" s="58">
        <f t="shared" si="8"/>
        <v>0</v>
      </c>
      <c r="J53" s="58">
        <f t="shared" si="9"/>
        <v>0</v>
      </c>
      <c r="K53" s="81"/>
      <c r="L53" s="81">
        <f t="shared" si="10"/>
        <v>0</v>
      </c>
      <c r="M53" s="99">
        <f t="shared" si="6"/>
        <v>0</v>
      </c>
      <c r="N53" s="81">
        <f t="shared" si="5"/>
        <v>0</v>
      </c>
    </row>
    <row r="54" spans="1:14" s="82" customFormat="1" ht="15">
      <c r="A54" s="24">
        <v>9</v>
      </c>
      <c r="B54" s="5" t="s">
        <v>45</v>
      </c>
      <c r="C54" s="13">
        <v>4</v>
      </c>
      <c r="D54" s="80" t="s">
        <v>79</v>
      </c>
      <c r="E54" s="9">
        <v>1054765</v>
      </c>
      <c r="F54" s="9" t="s">
        <v>197</v>
      </c>
      <c r="G54" s="58">
        <v>0</v>
      </c>
      <c r="H54" s="58">
        <f t="shared" si="7"/>
        <v>0</v>
      </c>
      <c r="I54" s="58">
        <f t="shared" si="8"/>
        <v>0</v>
      </c>
      <c r="J54" s="58">
        <f t="shared" si="9"/>
        <v>0</v>
      </c>
      <c r="K54" s="81"/>
      <c r="L54" s="81">
        <f t="shared" si="10"/>
        <v>0</v>
      </c>
      <c r="M54" s="99">
        <f t="shared" si="6"/>
        <v>0</v>
      </c>
      <c r="N54" s="81">
        <f t="shared" si="5"/>
        <v>0</v>
      </c>
    </row>
    <row r="55" spans="1:14" s="82" customFormat="1" ht="15">
      <c r="A55" s="24">
        <v>10</v>
      </c>
      <c r="B55" s="5" t="s">
        <v>45</v>
      </c>
      <c r="C55" s="13">
        <v>4</v>
      </c>
      <c r="D55" s="80" t="s">
        <v>80</v>
      </c>
      <c r="E55" s="9">
        <v>1054765</v>
      </c>
      <c r="F55" s="9" t="s">
        <v>197</v>
      </c>
      <c r="G55" s="58">
        <v>0</v>
      </c>
      <c r="H55" s="58">
        <f t="shared" si="7"/>
        <v>0</v>
      </c>
      <c r="I55" s="58">
        <f t="shared" si="8"/>
        <v>0</v>
      </c>
      <c r="J55" s="58">
        <f t="shared" si="9"/>
        <v>0</v>
      </c>
      <c r="K55" s="81"/>
      <c r="L55" s="81">
        <f t="shared" si="10"/>
        <v>0</v>
      </c>
      <c r="M55" s="99">
        <f t="shared" si="6"/>
        <v>0</v>
      </c>
      <c r="N55" s="81">
        <f t="shared" si="5"/>
        <v>0</v>
      </c>
    </row>
    <row r="56" spans="1:14" s="82" customFormat="1" ht="15">
      <c r="A56" s="24">
        <v>11</v>
      </c>
      <c r="B56" s="5" t="s">
        <v>45</v>
      </c>
      <c r="C56" s="13">
        <v>4</v>
      </c>
      <c r="D56" s="80" t="s">
        <v>81</v>
      </c>
      <c r="E56" s="9">
        <v>1054765</v>
      </c>
      <c r="F56" s="9" t="s">
        <v>197</v>
      </c>
      <c r="G56" s="58">
        <v>0</v>
      </c>
      <c r="H56" s="58">
        <f t="shared" si="7"/>
        <v>0</v>
      </c>
      <c r="I56" s="58">
        <f t="shared" si="8"/>
        <v>0</v>
      </c>
      <c r="J56" s="58">
        <f t="shared" si="9"/>
        <v>0</v>
      </c>
      <c r="K56" s="81"/>
      <c r="L56" s="81">
        <f t="shared" si="10"/>
        <v>0</v>
      </c>
      <c r="M56" s="99">
        <f t="shared" si="6"/>
        <v>0</v>
      </c>
      <c r="N56" s="81">
        <f t="shared" si="5"/>
        <v>0</v>
      </c>
    </row>
    <row r="57" spans="1:14" s="82" customFormat="1" ht="15">
      <c r="A57" s="24">
        <v>12</v>
      </c>
      <c r="B57" s="5" t="s">
        <v>45</v>
      </c>
      <c r="C57" s="13">
        <v>1</v>
      </c>
      <c r="D57" s="80" t="s">
        <v>80</v>
      </c>
      <c r="E57" s="9">
        <v>1057202</v>
      </c>
      <c r="F57" s="9" t="s">
        <v>132</v>
      </c>
      <c r="G57" s="58">
        <v>0</v>
      </c>
      <c r="H57" s="58">
        <f t="shared" si="7"/>
        <v>0</v>
      </c>
      <c r="I57" s="58">
        <f t="shared" si="8"/>
        <v>0</v>
      </c>
      <c r="J57" s="58">
        <f t="shared" si="9"/>
        <v>0</v>
      </c>
      <c r="K57" s="81"/>
      <c r="L57" s="81">
        <f t="shared" si="10"/>
        <v>0</v>
      </c>
      <c r="M57" s="99">
        <f t="shared" si="6"/>
        <v>0</v>
      </c>
      <c r="N57" s="81">
        <f t="shared" si="5"/>
        <v>0</v>
      </c>
    </row>
    <row r="58" spans="1:14" s="82" customFormat="1" ht="15">
      <c r="A58" s="24">
        <v>13</v>
      </c>
      <c r="B58" s="5" t="s">
        <v>45</v>
      </c>
      <c r="C58" s="13">
        <v>13</v>
      </c>
      <c r="D58" s="80" t="s">
        <v>82</v>
      </c>
      <c r="E58" s="9">
        <v>1057202</v>
      </c>
      <c r="F58" s="9" t="s">
        <v>132</v>
      </c>
      <c r="G58" s="58">
        <v>0</v>
      </c>
      <c r="H58" s="58">
        <f t="shared" si="7"/>
        <v>0</v>
      </c>
      <c r="I58" s="58">
        <f t="shared" si="8"/>
        <v>0</v>
      </c>
      <c r="J58" s="58">
        <f t="shared" si="9"/>
        <v>0</v>
      </c>
      <c r="K58" s="81"/>
      <c r="L58" s="81">
        <f t="shared" si="10"/>
        <v>0</v>
      </c>
      <c r="M58" s="99">
        <f t="shared" si="6"/>
        <v>0</v>
      </c>
      <c r="N58" s="81">
        <f t="shared" si="5"/>
        <v>0</v>
      </c>
    </row>
    <row r="59" spans="1:14" s="82" customFormat="1" ht="15">
      <c r="A59" s="24">
        <v>14</v>
      </c>
      <c r="B59" s="5" t="s">
        <v>45</v>
      </c>
      <c r="C59" s="13">
        <v>13</v>
      </c>
      <c r="D59" s="80" t="s">
        <v>83</v>
      </c>
      <c r="E59" s="9">
        <v>1057202</v>
      </c>
      <c r="F59" s="9" t="s">
        <v>132</v>
      </c>
      <c r="G59" s="58">
        <v>0</v>
      </c>
      <c r="H59" s="58">
        <f t="shared" si="7"/>
        <v>0</v>
      </c>
      <c r="I59" s="58">
        <f t="shared" si="8"/>
        <v>0</v>
      </c>
      <c r="J59" s="58">
        <f t="shared" si="9"/>
        <v>0</v>
      </c>
      <c r="K59" s="81"/>
      <c r="L59" s="81">
        <f t="shared" si="10"/>
        <v>0</v>
      </c>
      <c r="M59" s="99">
        <f t="shared" si="6"/>
        <v>0</v>
      </c>
      <c r="N59" s="81">
        <f t="shared" si="5"/>
        <v>0</v>
      </c>
    </row>
    <row r="60" spans="1:14" s="82" customFormat="1" ht="15">
      <c r="A60" s="24">
        <v>15</v>
      </c>
      <c r="B60" s="5" t="s">
        <v>45</v>
      </c>
      <c r="C60" s="13">
        <v>15</v>
      </c>
      <c r="D60" s="80" t="s">
        <v>62</v>
      </c>
      <c r="E60" s="9">
        <v>1057202</v>
      </c>
      <c r="F60" s="9" t="s">
        <v>132</v>
      </c>
      <c r="G60" s="58">
        <v>0</v>
      </c>
      <c r="H60" s="58">
        <f t="shared" si="7"/>
        <v>0</v>
      </c>
      <c r="I60" s="58">
        <f t="shared" si="8"/>
        <v>0</v>
      </c>
      <c r="J60" s="58">
        <f t="shared" si="9"/>
        <v>0</v>
      </c>
      <c r="K60" s="81"/>
      <c r="L60" s="81">
        <f t="shared" si="10"/>
        <v>0</v>
      </c>
      <c r="M60" s="99">
        <f t="shared" si="6"/>
        <v>0</v>
      </c>
      <c r="N60" s="81">
        <f t="shared" si="5"/>
        <v>0</v>
      </c>
    </row>
    <row r="61" spans="1:14" s="82" customFormat="1" ht="15">
      <c r="A61" s="24">
        <v>16</v>
      </c>
      <c r="B61" s="5" t="s">
        <v>45</v>
      </c>
      <c r="C61" s="13">
        <v>12</v>
      </c>
      <c r="D61" s="80" t="s">
        <v>63</v>
      </c>
      <c r="E61" s="9">
        <v>1057202</v>
      </c>
      <c r="F61" s="9" t="s">
        <v>132</v>
      </c>
      <c r="G61" s="58">
        <v>0</v>
      </c>
      <c r="H61" s="58">
        <f t="shared" si="7"/>
        <v>0</v>
      </c>
      <c r="I61" s="58">
        <f t="shared" si="8"/>
        <v>0</v>
      </c>
      <c r="J61" s="58">
        <f t="shared" si="9"/>
        <v>0</v>
      </c>
      <c r="K61" s="81"/>
      <c r="L61" s="81">
        <f t="shared" si="10"/>
        <v>0</v>
      </c>
      <c r="M61" s="99">
        <f t="shared" si="6"/>
        <v>0</v>
      </c>
      <c r="N61" s="81">
        <f t="shared" si="5"/>
        <v>0</v>
      </c>
    </row>
    <row r="62" spans="1:14" s="82" customFormat="1" ht="15">
      <c r="A62" s="24">
        <v>17</v>
      </c>
      <c r="B62" s="5" t="s">
        <v>45</v>
      </c>
      <c r="C62" s="13">
        <v>7</v>
      </c>
      <c r="D62" s="80" t="s">
        <v>64</v>
      </c>
      <c r="E62" s="9">
        <v>1057202</v>
      </c>
      <c r="F62" s="9" t="s">
        <v>132</v>
      </c>
      <c r="G62" s="58">
        <v>0</v>
      </c>
      <c r="H62" s="58">
        <f t="shared" si="7"/>
        <v>0</v>
      </c>
      <c r="I62" s="58">
        <f t="shared" si="8"/>
        <v>0</v>
      </c>
      <c r="J62" s="58">
        <f t="shared" si="9"/>
        <v>0</v>
      </c>
      <c r="K62" s="81"/>
      <c r="L62" s="81">
        <f t="shared" si="10"/>
        <v>0</v>
      </c>
      <c r="M62" s="99">
        <f t="shared" si="6"/>
        <v>0</v>
      </c>
      <c r="N62" s="81">
        <f t="shared" si="5"/>
        <v>0</v>
      </c>
    </row>
    <row r="63" spans="1:14" s="82" customFormat="1" ht="15">
      <c r="A63" s="24">
        <v>18</v>
      </c>
      <c r="B63" s="5" t="s">
        <v>45</v>
      </c>
      <c r="C63" s="13">
        <v>2</v>
      </c>
      <c r="D63" s="80" t="s">
        <v>65</v>
      </c>
      <c r="E63" s="9">
        <v>1057202</v>
      </c>
      <c r="F63" s="9" t="s">
        <v>132</v>
      </c>
      <c r="G63" s="58">
        <v>0</v>
      </c>
      <c r="H63" s="58">
        <f t="shared" si="7"/>
        <v>0</v>
      </c>
      <c r="I63" s="58">
        <f t="shared" si="8"/>
        <v>0</v>
      </c>
      <c r="J63" s="58">
        <f t="shared" si="9"/>
        <v>0</v>
      </c>
      <c r="K63" s="81"/>
      <c r="L63" s="81">
        <f t="shared" si="10"/>
        <v>0</v>
      </c>
      <c r="M63" s="99">
        <f t="shared" si="6"/>
        <v>0</v>
      </c>
      <c r="N63" s="81">
        <f t="shared" si="5"/>
        <v>0</v>
      </c>
    </row>
    <row r="64" spans="1:14" s="82" customFormat="1" ht="15">
      <c r="A64" s="24">
        <v>19</v>
      </c>
      <c r="B64" s="5" t="s">
        <v>45</v>
      </c>
      <c r="C64" s="13">
        <v>1</v>
      </c>
      <c r="D64" s="80" t="s">
        <v>114</v>
      </c>
      <c r="E64" s="9">
        <v>1057210</v>
      </c>
      <c r="F64" s="9" t="s">
        <v>120</v>
      </c>
      <c r="G64" s="58">
        <v>0</v>
      </c>
      <c r="H64" s="58">
        <f t="shared" si="7"/>
        <v>0</v>
      </c>
      <c r="I64" s="58">
        <f t="shared" si="8"/>
        <v>0</v>
      </c>
      <c r="J64" s="58">
        <f t="shared" si="9"/>
        <v>0</v>
      </c>
      <c r="K64" s="81"/>
      <c r="L64" s="81">
        <f t="shared" si="10"/>
        <v>0</v>
      </c>
      <c r="M64" s="99">
        <f t="shared" si="6"/>
        <v>0</v>
      </c>
      <c r="N64" s="81">
        <f t="shared" si="5"/>
        <v>0</v>
      </c>
    </row>
    <row r="65" spans="1:14" s="82" customFormat="1" ht="15">
      <c r="A65" s="24">
        <v>20</v>
      </c>
      <c r="B65" s="5" t="s">
        <v>45</v>
      </c>
      <c r="C65" s="13">
        <v>2</v>
      </c>
      <c r="D65" s="80" t="s">
        <v>115</v>
      </c>
      <c r="E65" s="9">
        <v>1057207</v>
      </c>
      <c r="F65" s="9" t="s">
        <v>121</v>
      </c>
      <c r="G65" s="58">
        <v>0</v>
      </c>
      <c r="H65" s="58">
        <f t="shared" si="7"/>
        <v>0</v>
      </c>
      <c r="I65" s="58">
        <f t="shared" si="8"/>
        <v>0</v>
      </c>
      <c r="J65" s="58">
        <f t="shared" si="9"/>
        <v>0</v>
      </c>
      <c r="K65" s="81"/>
      <c r="L65" s="81">
        <f t="shared" si="10"/>
        <v>0</v>
      </c>
      <c r="M65" s="99">
        <f t="shared" si="6"/>
        <v>0</v>
      </c>
      <c r="N65" s="81">
        <f t="shared" si="5"/>
        <v>0</v>
      </c>
    </row>
    <row r="66" spans="1:14" s="82" customFormat="1" ht="15">
      <c r="A66" s="24">
        <v>21</v>
      </c>
      <c r="B66" s="5" t="s">
        <v>45</v>
      </c>
      <c r="C66" s="13">
        <v>2</v>
      </c>
      <c r="D66" s="80" t="s">
        <v>116</v>
      </c>
      <c r="E66" s="9">
        <v>1057207</v>
      </c>
      <c r="F66" s="9" t="s">
        <v>121</v>
      </c>
      <c r="G66" s="58">
        <v>0</v>
      </c>
      <c r="H66" s="58">
        <f t="shared" si="7"/>
        <v>0</v>
      </c>
      <c r="I66" s="58">
        <f t="shared" si="8"/>
        <v>0</v>
      </c>
      <c r="J66" s="58">
        <f t="shared" si="9"/>
        <v>0</v>
      </c>
      <c r="K66" s="81"/>
      <c r="L66" s="81">
        <f t="shared" si="10"/>
        <v>0</v>
      </c>
      <c r="M66" s="99">
        <f t="shared" si="6"/>
        <v>0</v>
      </c>
      <c r="N66" s="81">
        <f t="shared" si="5"/>
        <v>0</v>
      </c>
    </row>
    <row r="67" spans="1:14" s="82" customFormat="1" ht="15">
      <c r="A67" s="24">
        <v>22</v>
      </c>
      <c r="B67" s="5" t="s">
        <v>45</v>
      </c>
      <c r="C67" s="13">
        <v>1</v>
      </c>
      <c r="D67" s="80" t="s">
        <v>117</v>
      </c>
      <c r="E67" s="9">
        <v>1057207</v>
      </c>
      <c r="F67" s="9" t="s">
        <v>121</v>
      </c>
      <c r="G67" s="58">
        <v>0</v>
      </c>
      <c r="H67" s="58">
        <f t="shared" si="7"/>
        <v>0</v>
      </c>
      <c r="I67" s="58">
        <f t="shared" si="8"/>
        <v>0</v>
      </c>
      <c r="J67" s="58">
        <f t="shared" si="9"/>
        <v>0</v>
      </c>
      <c r="K67" s="81"/>
      <c r="L67" s="81">
        <f t="shared" si="10"/>
        <v>0</v>
      </c>
      <c r="M67" s="99">
        <f t="shared" si="6"/>
        <v>0</v>
      </c>
      <c r="N67" s="81">
        <f t="shared" si="5"/>
        <v>0</v>
      </c>
    </row>
    <row r="68" spans="1:14" s="82" customFormat="1" ht="15">
      <c r="A68" s="24">
        <v>23</v>
      </c>
      <c r="B68" s="5" t="s">
        <v>45</v>
      </c>
      <c r="C68" s="13">
        <v>4</v>
      </c>
      <c r="D68" s="80" t="s">
        <v>118</v>
      </c>
      <c r="E68" s="9">
        <v>1057207</v>
      </c>
      <c r="F68" s="9" t="s">
        <v>121</v>
      </c>
      <c r="G68" s="58">
        <v>0</v>
      </c>
      <c r="H68" s="58">
        <f t="shared" si="7"/>
        <v>0</v>
      </c>
      <c r="I68" s="58">
        <f t="shared" si="8"/>
        <v>0</v>
      </c>
      <c r="J68" s="58">
        <f t="shared" si="9"/>
        <v>0</v>
      </c>
      <c r="K68" s="81"/>
      <c r="L68" s="81">
        <f t="shared" si="10"/>
        <v>0</v>
      </c>
      <c r="M68" s="99">
        <f t="shared" si="6"/>
        <v>0</v>
      </c>
      <c r="N68" s="81">
        <f t="shared" si="5"/>
        <v>0</v>
      </c>
    </row>
    <row r="69" spans="1:14" s="82" customFormat="1" ht="15">
      <c r="A69" s="24">
        <v>24</v>
      </c>
      <c r="B69" s="5" t="s">
        <v>45</v>
      </c>
      <c r="C69" s="13">
        <v>1</v>
      </c>
      <c r="D69" s="80" t="s">
        <v>118</v>
      </c>
      <c r="E69" s="9">
        <v>1057210</v>
      </c>
      <c r="F69" s="9" t="s">
        <v>120</v>
      </c>
      <c r="G69" s="58">
        <v>0</v>
      </c>
      <c r="H69" s="58">
        <f t="shared" si="7"/>
        <v>0</v>
      </c>
      <c r="I69" s="58">
        <f t="shared" si="8"/>
        <v>0</v>
      </c>
      <c r="J69" s="58">
        <f t="shared" si="9"/>
        <v>0</v>
      </c>
      <c r="K69" s="81"/>
      <c r="L69" s="81">
        <f t="shared" si="10"/>
        <v>0</v>
      </c>
      <c r="M69" s="99">
        <f t="shared" si="6"/>
        <v>0</v>
      </c>
      <c r="N69" s="81">
        <f t="shared" si="5"/>
        <v>0</v>
      </c>
    </row>
    <row r="70" spans="1:14" s="82" customFormat="1" ht="15">
      <c r="A70" s="24">
        <v>25</v>
      </c>
      <c r="B70" s="5" t="s">
        <v>45</v>
      </c>
      <c r="C70" s="13">
        <v>2</v>
      </c>
      <c r="D70" s="80" t="s">
        <v>122</v>
      </c>
      <c r="E70" s="9">
        <v>1057169</v>
      </c>
      <c r="F70" s="9" t="s">
        <v>123</v>
      </c>
      <c r="G70" s="58">
        <v>0</v>
      </c>
      <c r="H70" s="58">
        <f t="shared" si="7"/>
        <v>0</v>
      </c>
      <c r="I70" s="58">
        <f t="shared" si="8"/>
        <v>0</v>
      </c>
      <c r="J70" s="58">
        <f t="shared" si="9"/>
        <v>0</v>
      </c>
      <c r="K70" s="81"/>
      <c r="L70" s="81">
        <f t="shared" si="10"/>
        <v>0</v>
      </c>
      <c r="M70" s="99">
        <f t="shared" si="6"/>
        <v>0</v>
      </c>
      <c r="N70" s="81">
        <f t="shared" si="5"/>
        <v>0</v>
      </c>
    </row>
    <row r="71" spans="1:14" s="82" customFormat="1" ht="15">
      <c r="A71" s="24">
        <v>26</v>
      </c>
      <c r="B71" s="5" t="s">
        <v>45</v>
      </c>
      <c r="C71" s="13">
        <v>2</v>
      </c>
      <c r="D71" s="80" t="s">
        <v>119</v>
      </c>
      <c r="E71" s="9">
        <v>1057207</v>
      </c>
      <c r="F71" s="9" t="s">
        <v>121</v>
      </c>
      <c r="G71" s="58">
        <v>0</v>
      </c>
      <c r="H71" s="58">
        <f t="shared" si="7"/>
        <v>0</v>
      </c>
      <c r="I71" s="58">
        <f t="shared" si="8"/>
        <v>0</v>
      </c>
      <c r="J71" s="58">
        <f t="shared" si="9"/>
        <v>0</v>
      </c>
      <c r="K71" s="81"/>
      <c r="L71" s="81">
        <f t="shared" si="10"/>
        <v>0</v>
      </c>
      <c r="M71" s="99">
        <f t="shared" si="6"/>
        <v>0</v>
      </c>
      <c r="N71" s="81">
        <f t="shared" si="5"/>
        <v>0</v>
      </c>
    </row>
    <row r="72" spans="1:14" s="82" customFormat="1" ht="15">
      <c r="A72" s="24">
        <v>27</v>
      </c>
      <c r="B72" s="1" t="s">
        <v>29</v>
      </c>
      <c r="C72" s="13">
        <v>5</v>
      </c>
      <c r="D72" s="80">
        <v>7</v>
      </c>
      <c r="E72" s="9">
        <v>1057796</v>
      </c>
      <c r="F72" s="9" t="s">
        <v>193</v>
      </c>
      <c r="G72" s="58">
        <v>0</v>
      </c>
      <c r="H72" s="58">
        <f t="shared" si="7"/>
        <v>0</v>
      </c>
      <c r="I72" s="58">
        <f t="shared" si="8"/>
        <v>0</v>
      </c>
      <c r="J72" s="58">
        <f t="shared" si="9"/>
        <v>0</v>
      </c>
      <c r="K72" s="81"/>
      <c r="L72" s="81">
        <f t="shared" si="10"/>
        <v>0</v>
      </c>
      <c r="M72" s="99">
        <f t="shared" si="6"/>
        <v>0</v>
      </c>
      <c r="N72" s="81">
        <f aca="true" t="shared" si="11" ref="N72:N135">M72*1.2</f>
        <v>0</v>
      </c>
    </row>
    <row r="73" spans="1:14" s="82" customFormat="1" ht="15">
      <c r="A73" s="24">
        <v>28</v>
      </c>
      <c r="B73" s="1" t="s">
        <v>29</v>
      </c>
      <c r="C73" s="13">
        <v>10</v>
      </c>
      <c r="D73" s="80">
        <v>8</v>
      </c>
      <c r="E73" s="9">
        <v>1057796</v>
      </c>
      <c r="F73" s="9" t="s">
        <v>193</v>
      </c>
      <c r="G73" s="58">
        <v>0</v>
      </c>
      <c r="H73" s="58">
        <f t="shared" si="7"/>
        <v>0</v>
      </c>
      <c r="I73" s="58">
        <f t="shared" si="8"/>
        <v>0</v>
      </c>
      <c r="J73" s="58">
        <f t="shared" si="9"/>
        <v>0</v>
      </c>
      <c r="K73" s="81"/>
      <c r="L73" s="81">
        <f t="shared" si="10"/>
        <v>0</v>
      </c>
      <c r="M73" s="99">
        <f t="shared" si="6"/>
        <v>0</v>
      </c>
      <c r="N73" s="81">
        <f t="shared" si="11"/>
        <v>0</v>
      </c>
    </row>
    <row r="74" spans="1:14" s="82" customFormat="1" ht="15">
      <c r="A74" s="24">
        <v>29</v>
      </c>
      <c r="B74" s="1" t="s">
        <v>29</v>
      </c>
      <c r="C74" s="13">
        <v>10</v>
      </c>
      <c r="D74" s="80">
        <v>9</v>
      </c>
      <c r="E74" s="9">
        <v>1057796</v>
      </c>
      <c r="F74" s="9" t="s">
        <v>193</v>
      </c>
      <c r="G74" s="58">
        <v>0</v>
      </c>
      <c r="H74" s="58">
        <f t="shared" si="7"/>
        <v>0</v>
      </c>
      <c r="I74" s="58">
        <f t="shared" si="8"/>
        <v>0</v>
      </c>
      <c r="J74" s="58">
        <f t="shared" si="9"/>
        <v>0</v>
      </c>
      <c r="K74" s="81"/>
      <c r="L74" s="81">
        <f t="shared" si="10"/>
        <v>0</v>
      </c>
      <c r="M74" s="99">
        <f t="shared" si="6"/>
        <v>0</v>
      </c>
      <c r="N74" s="81">
        <f t="shared" si="11"/>
        <v>0</v>
      </c>
    </row>
    <row r="75" spans="1:14" s="82" customFormat="1" ht="15">
      <c r="A75" s="24">
        <v>30</v>
      </c>
      <c r="B75" s="1" t="s">
        <v>29</v>
      </c>
      <c r="C75" s="13">
        <v>10</v>
      </c>
      <c r="D75" s="80">
        <v>10</v>
      </c>
      <c r="E75" s="9">
        <v>1057796</v>
      </c>
      <c r="F75" s="9" t="s">
        <v>193</v>
      </c>
      <c r="G75" s="58">
        <v>0</v>
      </c>
      <c r="H75" s="58">
        <f t="shared" si="7"/>
        <v>0</v>
      </c>
      <c r="I75" s="58">
        <f t="shared" si="8"/>
        <v>0</v>
      </c>
      <c r="J75" s="58">
        <f t="shared" si="9"/>
        <v>0</v>
      </c>
      <c r="K75" s="81"/>
      <c r="L75" s="81">
        <f t="shared" si="10"/>
        <v>0</v>
      </c>
      <c r="M75" s="99">
        <f t="shared" si="6"/>
        <v>0</v>
      </c>
      <c r="N75" s="81">
        <f t="shared" si="11"/>
        <v>0</v>
      </c>
    </row>
    <row r="76" spans="1:14" s="82" customFormat="1" ht="15">
      <c r="A76" s="24">
        <v>31</v>
      </c>
      <c r="B76" s="1" t="s">
        <v>29</v>
      </c>
      <c r="C76" s="13">
        <v>5</v>
      </c>
      <c r="D76" s="80">
        <v>11</v>
      </c>
      <c r="E76" s="9">
        <v>1057796</v>
      </c>
      <c r="F76" s="9" t="s">
        <v>193</v>
      </c>
      <c r="G76" s="58">
        <v>0</v>
      </c>
      <c r="H76" s="58">
        <f t="shared" si="7"/>
        <v>0</v>
      </c>
      <c r="I76" s="58">
        <f t="shared" si="8"/>
        <v>0</v>
      </c>
      <c r="J76" s="58">
        <f t="shared" si="9"/>
        <v>0</v>
      </c>
      <c r="K76" s="81"/>
      <c r="L76" s="81">
        <f>K76*1.2</f>
        <v>0</v>
      </c>
      <c r="M76" s="99">
        <f t="shared" si="6"/>
        <v>0</v>
      </c>
      <c r="N76" s="81">
        <f t="shared" si="11"/>
        <v>0</v>
      </c>
    </row>
    <row r="77" spans="1:14" s="82" customFormat="1" ht="15">
      <c r="A77" s="24">
        <v>32</v>
      </c>
      <c r="B77" s="1" t="s">
        <v>29</v>
      </c>
      <c r="C77" s="13">
        <v>5</v>
      </c>
      <c r="D77" s="80">
        <v>12</v>
      </c>
      <c r="E77" s="9">
        <v>1057796</v>
      </c>
      <c r="F77" s="9" t="s">
        <v>193</v>
      </c>
      <c r="G77" s="58">
        <v>0</v>
      </c>
      <c r="H77" s="58">
        <f t="shared" si="7"/>
        <v>0</v>
      </c>
      <c r="I77" s="58">
        <f t="shared" si="8"/>
        <v>0</v>
      </c>
      <c r="J77" s="58">
        <f t="shared" si="9"/>
        <v>0</v>
      </c>
      <c r="K77" s="81"/>
      <c r="L77" s="81">
        <f t="shared" si="10"/>
        <v>0</v>
      </c>
      <c r="M77" s="99">
        <f t="shared" si="6"/>
        <v>0</v>
      </c>
      <c r="N77" s="81">
        <f t="shared" si="11"/>
        <v>0</v>
      </c>
    </row>
    <row r="78" spans="1:14" s="82" customFormat="1" ht="15">
      <c r="A78" s="24">
        <v>33</v>
      </c>
      <c r="B78" s="1" t="s">
        <v>29</v>
      </c>
      <c r="C78" s="13">
        <v>10</v>
      </c>
      <c r="D78" s="80">
        <v>6</v>
      </c>
      <c r="E78" s="9">
        <v>1053125</v>
      </c>
      <c r="F78" s="9" t="s">
        <v>105</v>
      </c>
      <c r="G78" s="58">
        <v>0</v>
      </c>
      <c r="H78" s="58">
        <f t="shared" si="7"/>
        <v>0</v>
      </c>
      <c r="I78" s="58">
        <f t="shared" si="8"/>
        <v>0</v>
      </c>
      <c r="J78" s="58">
        <f t="shared" si="9"/>
        <v>0</v>
      </c>
      <c r="K78" s="81"/>
      <c r="L78" s="81">
        <f t="shared" si="10"/>
        <v>0</v>
      </c>
      <c r="M78" s="99">
        <f t="shared" si="6"/>
        <v>0</v>
      </c>
      <c r="N78" s="81">
        <f t="shared" si="11"/>
        <v>0</v>
      </c>
    </row>
    <row r="79" spans="1:14" s="82" customFormat="1" ht="15">
      <c r="A79" s="24">
        <v>34</v>
      </c>
      <c r="B79" s="1" t="s">
        <v>29</v>
      </c>
      <c r="C79" s="13">
        <v>5</v>
      </c>
      <c r="D79" s="80">
        <v>7</v>
      </c>
      <c r="E79" s="9">
        <v>1053125</v>
      </c>
      <c r="F79" s="9" t="s">
        <v>105</v>
      </c>
      <c r="G79" s="58">
        <v>0</v>
      </c>
      <c r="H79" s="58">
        <f t="shared" si="7"/>
        <v>0</v>
      </c>
      <c r="I79" s="58">
        <f t="shared" si="8"/>
        <v>0</v>
      </c>
      <c r="J79" s="58">
        <f t="shared" si="9"/>
        <v>0</v>
      </c>
      <c r="K79" s="81"/>
      <c r="L79" s="81">
        <f t="shared" si="10"/>
        <v>0</v>
      </c>
      <c r="M79" s="99">
        <f t="shared" si="6"/>
        <v>0</v>
      </c>
      <c r="N79" s="81">
        <f t="shared" si="11"/>
        <v>0</v>
      </c>
    </row>
    <row r="80" spans="1:14" s="82" customFormat="1" ht="15">
      <c r="A80" s="24">
        <v>35</v>
      </c>
      <c r="B80" s="1" t="s">
        <v>29</v>
      </c>
      <c r="C80" s="13">
        <v>10</v>
      </c>
      <c r="D80" s="80">
        <v>8</v>
      </c>
      <c r="E80" s="9">
        <v>1053125</v>
      </c>
      <c r="F80" s="9" t="s">
        <v>105</v>
      </c>
      <c r="G80" s="58">
        <v>0</v>
      </c>
      <c r="H80" s="58">
        <f t="shared" si="7"/>
        <v>0</v>
      </c>
      <c r="I80" s="58">
        <f t="shared" si="8"/>
        <v>0</v>
      </c>
      <c r="J80" s="58">
        <f t="shared" si="9"/>
        <v>0</v>
      </c>
      <c r="K80" s="81"/>
      <c r="L80" s="81">
        <f t="shared" si="10"/>
        <v>0</v>
      </c>
      <c r="M80" s="99">
        <f t="shared" si="6"/>
        <v>0</v>
      </c>
      <c r="N80" s="81">
        <f t="shared" si="11"/>
        <v>0</v>
      </c>
    </row>
    <row r="81" spans="1:14" s="82" customFormat="1" ht="15">
      <c r="A81" s="24">
        <v>36</v>
      </c>
      <c r="B81" s="1" t="s">
        <v>29</v>
      </c>
      <c r="C81" s="13">
        <v>10</v>
      </c>
      <c r="D81" s="80">
        <v>9</v>
      </c>
      <c r="E81" s="9">
        <v>1053125</v>
      </c>
      <c r="F81" s="9" t="s">
        <v>105</v>
      </c>
      <c r="G81" s="58">
        <v>0</v>
      </c>
      <c r="H81" s="58">
        <f t="shared" si="7"/>
        <v>0</v>
      </c>
      <c r="I81" s="58">
        <f t="shared" si="8"/>
        <v>0</v>
      </c>
      <c r="J81" s="58">
        <f t="shared" si="9"/>
        <v>0</v>
      </c>
      <c r="K81" s="81"/>
      <c r="L81" s="81">
        <f t="shared" si="10"/>
        <v>0</v>
      </c>
      <c r="M81" s="99">
        <f t="shared" si="6"/>
        <v>0</v>
      </c>
      <c r="N81" s="81">
        <f t="shared" si="11"/>
        <v>0</v>
      </c>
    </row>
    <row r="82" spans="1:14" s="82" customFormat="1" ht="15">
      <c r="A82" s="24">
        <v>37</v>
      </c>
      <c r="B82" s="1" t="s">
        <v>29</v>
      </c>
      <c r="C82" s="13">
        <v>10</v>
      </c>
      <c r="D82" s="80">
        <v>10</v>
      </c>
      <c r="E82" s="9">
        <v>1053125</v>
      </c>
      <c r="F82" s="9" t="s">
        <v>105</v>
      </c>
      <c r="G82" s="58">
        <v>0</v>
      </c>
      <c r="H82" s="58">
        <f t="shared" si="7"/>
        <v>0</v>
      </c>
      <c r="I82" s="58">
        <f t="shared" si="8"/>
        <v>0</v>
      </c>
      <c r="J82" s="58">
        <f t="shared" si="9"/>
        <v>0</v>
      </c>
      <c r="K82" s="81"/>
      <c r="L82" s="81">
        <f t="shared" si="10"/>
        <v>0</v>
      </c>
      <c r="M82" s="99">
        <f t="shared" si="6"/>
        <v>0</v>
      </c>
      <c r="N82" s="81">
        <f t="shared" si="11"/>
        <v>0</v>
      </c>
    </row>
    <row r="83" spans="1:14" s="82" customFormat="1" ht="15">
      <c r="A83" s="24">
        <v>38</v>
      </c>
      <c r="B83" s="1" t="s">
        <v>29</v>
      </c>
      <c r="C83" s="13">
        <v>5</v>
      </c>
      <c r="D83" s="80">
        <v>11</v>
      </c>
      <c r="E83" s="9">
        <v>1053125</v>
      </c>
      <c r="F83" s="9" t="s">
        <v>105</v>
      </c>
      <c r="G83" s="58">
        <v>0</v>
      </c>
      <c r="H83" s="58">
        <f t="shared" si="7"/>
        <v>0</v>
      </c>
      <c r="I83" s="58">
        <f t="shared" si="8"/>
        <v>0</v>
      </c>
      <c r="J83" s="58">
        <f t="shared" si="9"/>
        <v>0</v>
      </c>
      <c r="K83" s="81"/>
      <c r="L83" s="81">
        <f t="shared" si="10"/>
        <v>0</v>
      </c>
      <c r="M83" s="99">
        <f t="shared" si="6"/>
        <v>0</v>
      </c>
      <c r="N83" s="81">
        <f t="shared" si="11"/>
        <v>0</v>
      </c>
    </row>
    <row r="84" spans="1:14" s="82" customFormat="1" ht="15">
      <c r="A84" s="24">
        <v>39</v>
      </c>
      <c r="B84" s="1" t="s">
        <v>29</v>
      </c>
      <c r="C84" s="13">
        <v>5</v>
      </c>
      <c r="D84" s="80">
        <v>12</v>
      </c>
      <c r="E84" s="9">
        <v>1053125</v>
      </c>
      <c r="F84" s="9" t="s">
        <v>105</v>
      </c>
      <c r="G84" s="58">
        <v>0</v>
      </c>
      <c r="H84" s="58">
        <f t="shared" si="7"/>
        <v>0</v>
      </c>
      <c r="I84" s="58">
        <f t="shared" si="8"/>
        <v>0</v>
      </c>
      <c r="J84" s="58">
        <f t="shared" si="9"/>
        <v>0</v>
      </c>
      <c r="K84" s="81"/>
      <c r="L84" s="81">
        <f t="shared" si="10"/>
        <v>0</v>
      </c>
      <c r="M84" s="99">
        <f t="shared" si="6"/>
        <v>0</v>
      </c>
      <c r="N84" s="81">
        <f t="shared" si="11"/>
        <v>0</v>
      </c>
    </row>
    <row r="85" spans="1:14" s="82" customFormat="1" ht="15">
      <c r="A85" s="24">
        <v>40</v>
      </c>
      <c r="B85" s="1" t="s">
        <v>98</v>
      </c>
      <c r="C85" s="13">
        <v>6</v>
      </c>
      <c r="D85" s="80">
        <v>5</v>
      </c>
      <c r="E85" s="9">
        <v>1041843</v>
      </c>
      <c r="F85" s="9" t="s">
        <v>99</v>
      </c>
      <c r="G85" s="58">
        <v>0</v>
      </c>
      <c r="H85" s="58">
        <f t="shared" si="7"/>
        <v>0</v>
      </c>
      <c r="I85" s="58">
        <f t="shared" si="8"/>
        <v>0</v>
      </c>
      <c r="J85" s="58">
        <f t="shared" si="9"/>
        <v>0</v>
      </c>
      <c r="K85" s="81"/>
      <c r="L85" s="81">
        <f t="shared" si="10"/>
        <v>0</v>
      </c>
      <c r="M85" s="99">
        <f t="shared" si="6"/>
        <v>0</v>
      </c>
      <c r="N85" s="81">
        <f t="shared" si="11"/>
        <v>0</v>
      </c>
    </row>
    <row r="86" spans="1:14" s="82" customFormat="1" ht="15">
      <c r="A86" s="24">
        <v>41</v>
      </c>
      <c r="B86" s="1" t="s">
        <v>98</v>
      </c>
      <c r="C86" s="13">
        <v>15</v>
      </c>
      <c r="D86" s="80">
        <v>6</v>
      </c>
      <c r="E86" s="9">
        <v>1041842</v>
      </c>
      <c r="F86" s="9" t="s">
        <v>99</v>
      </c>
      <c r="G86" s="58">
        <v>0</v>
      </c>
      <c r="H86" s="58">
        <f t="shared" si="7"/>
        <v>0</v>
      </c>
      <c r="I86" s="58">
        <f t="shared" si="8"/>
        <v>0</v>
      </c>
      <c r="J86" s="58">
        <f t="shared" si="9"/>
        <v>0</v>
      </c>
      <c r="K86" s="81"/>
      <c r="L86" s="81">
        <f t="shared" si="10"/>
        <v>0</v>
      </c>
      <c r="M86" s="99">
        <f t="shared" si="6"/>
        <v>0</v>
      </c>
      <c r="N86" s="81">
        <f t="shared" si="11"/>
        <v>0</v>
      </c>
    </row>
    <row r="87" spans="1:14" s="82" customFormat="1" ht="15">
      <c r="A87" s="24">
        <v>42</v>
      </c>
      <c r="B87" s="1" t="s">
        <v>98</v>
      </c>
      <c r="C87" s="13">
        <v>30</v>
      </c>
      <c r="D87" s="80">
        <v>7</v>
      </c>
      <c r="E87" s="9">
        <v>1041842</v>
      </c>
      <c r="F87" s="9" t="s">
        <v>99</v>
      </c>
      <c r="G87" s="58">
        <v>0</v>
      </c>
      <c r="H87" s="58">
        <f t="shared" si="7"/>
        <v>0</v>
      </c>
      <c r="I87" s="58">
        <f t="shared" si="8"/>
        <v>0</v>
      </c>
      <c r="J87" s="58">
        <f t="shared" si="9"/>
        <v>0</v>
      </c>
      <c r="K87" s="81"/>
      <c r="L87" s="81">
        <f t="shared" si="10"/>
        <v>0</v>
      </c>
      <c r="M87" s="99">
        <f t="shared" si="6"/>
        <v>0</v>
      </c>
      <c r="N87" s="81">
        <f t="shared" si="11"/>
        <v>0</v>
      </c>
    </row>
    <row r="88" spans="1:14" s="82" customFormat="1" ht="15">
      <c r="A88" s="24">
        <v>43</v>
      </c>
      <c r="B88" s="1" t="s">
        <v>98</v>
      </c>
      <c r="C88" s="13">
        <v>50</v>
      </c>
      <c r="D88" s="80">
        <v>8</v>
      </c>
      <c r="E88" s="9">
        <v>1041842</v>
      </c>
      <c r="F88" s="9" t="s">
        <v>99</v>
      </c>
      <c r="G88" s="58">
        <v>0</v>
      </c>
      <c r="H88" s="58">
        <f t="shared" si="7"/>
        <v>0</v>
      </c>
      <c r="I88" s="58">
        <f t="shared" si="8"/>
        <v>0</v>
      </c>
      <c r="J88" s="58">
        <f t="shared" si="9"/>
        <v>0</v>
      </c>
      <c r="K88" s="81"/>
      <c r="L88" s="81">
        <f t="shared" si="10"/>
        <v>0</v>
      </c>
      <c r="M88" s="99">
        <f t="shared" si="6"/>
        <v>0</v>
      </c>
      <c r="N88" s="81">
        <f t="shared" si="11"/>
        <v>0</v>
      </c>
    </row>
    <row r="89" spans="1:14" s="82" customFormat="1" ht="15">
      <c r="A89" s="24">
        <v>44</v>
      </c>
      <c r="B89" s="1" t="s">
        <v>98</v>
      </c>
      <c r="C89" s="13">
        <v>50</v>
      </c>
      <c r="D89" s="80">
        <v>9</v>
      </c>
      <c r="E89" s="9">
        <v>1041842</v>
      </c>
      <c r="F89" s="9" t="s">
        <v>99</v>
      </c>
      <c r="G89" s="58">
        <v>0</v>
      </c>
      <c r="H89" s="58">
        <f t="shared" si="7"/>
        <v>0</v>
      </c>
      <c r="I89" s="58">
        <f t="shared" si="8"/>
        <v>0</v>
      </c>
      <c r="J89" s="58">
        <f t="shared" si="9"/>
        <v>0</v>
      </c>
      <c r="K89" s="81"/>
      <c r="L89" s="81">
        <f t="shared" si="10"/>
        <v>0</v>
      </c>
      <c r="M89" s="99">
        <f t="shared" si="6"/>
        <v>0</v>
      </c>
      <c r="N89" s="81">
        <f t="shared" si="11"/>
        <v>0</v>
      </c>
    </row>
    <row r="90" spans="1:14" s="82" customFormat="1" ht="15">
      <c r="A90" s="24">
        <v>45</v>
      </c>
      <c r="B90" s="1" t="s">
        <v>98</v>
      </c>
      <c r="C90" s="13">
        <v>50</v>
      </c>
      <c r="D90" s="80">
        <v>10</v>
      </c>
      <c r="E90" s="9">
        <v>1041842</v>
      </c>
      <c r="F90" s="9" t="s">
        <v>99</v>
      </c>
      <c r="G90" s="58">
        <v>0</v>
      </c>
      <c r="H90" s="58">
        <f t="shared" si="7"/>
        <v>0</v>
      </c>
      <c r="I90" s="58">
        <f t="shared" si="8"/>
        <v>0</v>
      </c>
      <c r="J90" s="58">
        <f t="shared" si="9"/>
        <v>0</v>
      </c>
      <c r="K90" s="81"/>
      <c r="L90" s="81">
        <f t="shared" si="10"/>
        <v>0</v>
      </c>
      <c r="M90" s="99">
        <f t="shared" si="6"/>
        <v>0</v>
      </c>
      <c r="N90" s="81">
        <f t="shared" si="11"/>
        <v>0</v>
      </c>
    </row>
    <row r="91" spans="1:14" s="82" customFormat="1" ht="15">
      <c r="A91" s="24">
        <v>46</v>
      </c>
      <c r="B91" s="1" t="s">
        <v>29</v>
      </c>
      <c r="C91" s="13">
        <v>5</v>
      </c>
      <c r="D91" s="80">
        <v>6</v>
      </c>
      <c r="E91" s="9">
        <v>1053125</v>
      </c>
      <c r="F91" s="9" t="s">
        <v>105</v>
      </c>
      <c r="G91" s="58">
        <v>0</v>
      </c>
      <c r="H91" s="58">
        <f t="shared" si="7"/>
        <v>0</v>
      </c>
      <c r="I91" s="58">
        <f t="shared" si="8"/>
        <v>0</v>
      </c>
      <c r="J91" s="58">
        <f t="shared" si="9"/>
        <v>0</v>
      </c>
      <c r="K91" s="81"/>
      <c r="L91" s="81">
        <f t="shared" si="10"/>
        <v>0</v>
      </c>
      <c r="M91" s="99">
        <f t="shared" si="6"/>
        <v>0</v>
      </c>
      <c r="N91" s="81">
        <f t="shared" si="11"/>
        <v>0</v>
      </c>
    </row>
    <row r="92" spans="1:14" s="82" customFormat="1" ht="15">
      <c r="A92" s="24">
        <v>47</v>
      </c>
      <c r="B92" s="1" t="s">
        <v>29</v>
      </c>
      <c r="C92" s="13">
        <v>10</v>
      </c>
      <c r="D92" s="80">
        <v>7</v>
      </c>
      <c r="E92" s="9">
        <v>1041841</v>
      </c>
      <c r="F92" s="9" t="s">
        <v>106</v>
      </c>
      <c r="G92" s="58">
        <v>0</v>
      </c>
      <c r="H92" s="58">
        <f t="shared" si="7"/>
        <v>0</v>
      </c>
      <c r="I92" s="58">
        <f t="shared" si="8"/>
        <v>0</v>
      </c>
      <c r="J92" s="58">
        <f t="shared" si="9"/>
        <v>0</v>
      </c>
      <c r="K92" s="81"/>
      <c r="L92" s="81">
        <f>K92*1.2</f>
        <v>0</v>
      </c>
      <c r="M92" s="99">
        <f t="shared" si="6"/>
        <v>0</v>
      </c>
      <c r="N92" s="81">
        <f t="shared" si="11"/>
        <v>0</v>
      </c>
    </row>
    <row r="93" spans="1:14" s="82" customFormat="1" ht="15">
      <c r="A93" s="24">
        <v>48</v>
      </c>
      <c r="B93" s="1" t="s">
        <v>29</v>
      </c>
      <c r="C93" s="13">
        <v>15</v>
      </c>
      <c r="D93" s="80">
        <v>8</v>
      </c>
      <c r="E93" s="9">
        <v>1041841</v>
      </c>
      <c r="F93" s="9" t="s">
        <v>106</v>
      </c>
      <c r="G93" s="58">
        <v>0</v>
      </c>
      <c r="H93" s="58">
        <f t="shared" si="7"/>
        <v>0</v>
      </c>
      <c r="I93" s="58">
        <f t="shared" si="8"/>
        <v>0</v>
      </c>
      <c r="J93" s="58">
        <f t="shared" si="9"/>
        <v>0</v>
      </c>
      <c r="K93" s="81"/>
      <c r="L93" s="81">
        <f t="shared" si="10"/>
        <v>0</v>
      </c>
      <c r="M93" s="99">
        <f t="shared" si="6"/>
        <v>0</v>
      </c>
      <c r="N93" s="81">
        <f t="shared" si="11"/>
        <v>0</v>
      </c>
    </row>
    <row r="94" spans="1:14" s="82" customFormat="1" ht="15">
      <c r="A94" s="24">
        <v>49</v>
      </c>
      <c r="B94" s="1" t="s">
        <v>29</v>
      </c>
      <c r="C94" s="13">
        <v>20</v>
      </c>
      <c r="D94" s="80">
        <v>9</v>
      </c>
      <c r="E94" s="9">
        <v>1041841</v>
      </c>
      <c r="F94" s="9" t="s">
        <v>106</v>
      </c>
      <c r="G94" s="58">
        <v>0</v>
      </c>
      <c r="H94" s="58">
        <f t="shared" si="7"/>
        <v>0</v>
      </c>
      <c r="I94" s="58">
        <f t="shared" si="8"/>
        <v>0</v>
      </c>
      <c r="J94" s="58">
        <f t="shared" si="9"/>
        <v>0</v>
      </c>
      <c r="K94" s="81"/>
      <c r="L94" s="81">
        <f t="shared" si="10"/>
        <v>0</v>
      </c>
      <c r="M94" s="99">
        <f t="shared" si="6"/>
        <v>0</v>
      </c>
      <c r="N94" s="81">
        <f t="shared" si="11"/>
        <v>0</v>
      </c>
    </row>
    <row r="95" spans="1:14" s="82" customFormat="1" ht="15">
      <c r="A95" s="24">
        <v>50</v>
      </c>
      <c r="B95" s="1" t="s">
        <v>29</v>
      </c>
      <c r="C95" s="13">
        <v>15</v>
      </c>
      <c r="D95" s="80">
        <v>10</v>
      </c>
      <c r="E95" s="9">
        <v>1041841</v>
      </c>
      <c r="F95" s="9" t="s">
        <v>106</v>
      </c>
      <c r="G95" s="58">
        <v>0</v>
      </c>
      <c r="H95" s="58">
        <f t="shared" si="7"/>
        <v>0</v>
      </c>
      <c r="I95" s="58">
        <f t="shared" si="8"/>
        <v>0</v>
      </c>
      <c r="J95" s="58">
        <f t="shared" si="9"/>
        <v>0</v>
      </c>
      <c r="K95" s="81"/>
      <c r="L95" s="81">
        <f t="shared" si="10"/>
        <v>0</v>
      </c>
      <c r="M95" s="99">
        <f t="shared" si="6"/>
        <v>0</v>
      </c>
      <c r="N95" s="81">
        <f t="shared" si="11"/>
        <v>0</v>
      </c>
    </row>
    <row r="96" spans="1:14" s="82" customFormat="1" ht="15">
      <c r="A96" s="24">
        <v>53</v>
      </c>
      <c r="B96" s="1" t="s">
        <v>100</v>
      </c>
      <c r="C96" s="13">
        <v>6</v>
      </c>
      <c r="D96" s="80" t="s">
        <v>191</v>
      </c>
      <c r="E96" s="9">
        <v>1041848</v>
      </c>
      <c r="F96" s="9" t="s">
        <v>104</v>
      </c>
      <c r="G96" s="58">
        <v>0</v>
      </c>
      <c r="H96" s="58">
        <f t="shared" si="7"/>
        <v>0</v>
      </c>
      <c r="I96" s="58">
        <f t="shared" si="8"/>
        <v>0</v>
      </c>
      <c r="J96" s="58">
        <f t="shared" si="9"/>
        <v>0</v>
      </c>
      <c r="K96" s="81"/>
      <c r="L96" s="81">
        <f t="shared" si="10"/>
        <v>0</v>
      </c>
      <c r="M96" s="99">
        <f t="shared" si="6"/>
        <v>0</v>
      </c>
      <c r="N96" s="81">
        <f t="shared" si="11"/>
        <v>0</v>
      </c>
    </row>
    <row r="97" spans="1:14" s="82" customFormat="1" ht="15">
      <c r="A97" s="24">
        <v>54</v>
      </c>
      <c r="B97" s="1" t="s">
        <v>100</v>
      </c>
      <c r="C97" s="13">
        <v>20</v>
      </c>
      <c r="D97" s="80" t="s">
        <v>183</v>
      </c>
      <c r="E97" s="9">
        <v>1041847</v>
      </c>
      <c r="F97" s="9" t="s">
        <v>104</v>
      </c>
      <c r="G97" s="58">
        <v>0</v>
      </c>
      <c r="H97" s="58">
        <f t="shared" si="7"/>
        <v>0</v>
      </c>
      <c r="I97" s="58">
        <f t="shared" si="8"/>
        <v>0</v>
      </c>
      <c r="J97" s="58">
        <f t="shared" si="9"/>
        <v>0</v>
      </c>
      <c r="K97" s="81"/>
      <c r="L97" s="81">
        <f t="shared" si="10"/>
        <v>0</v>
      </c>
      <c r="M97" s="99">
        <f t="shared" si="6"/>
        <v>0</v>
      </c>
      <c r="N97" s="81">
        <f t="shared" si="11"/>
        <v>0</v>
      </c>
    </row>
    <row r="98" spans="1:14" s="82" customFormat="1" ht="15">
      <c r="A98" s="24">
        <v>55</v>
      </c>
      <c r="B98" s="1" t="s">
        <v>100</v>
      </c>
      <c r="C98" s="13">
        <v>45</v>
      </c>
      <c r="D98" s="80" t="s">
        <v>184</v>
      </c>
      <c r="E98" s="9">
        <v>1041847</v>
      </c>
      <c r="F98" s="9" t="s">
        <v>104</v>
      </c>
      <c r="G98" s="58">
        <v>0</v>
      </c>
      <c r="H98" s="58">
        <f t="shared" si="7"/>
        <v>0</v>
      </c>
      <c r="I98" s="58">
        <f t="shared" si="8"/>
        <v>0</v>
      </c>
      <c r="J98" s="58">
        <f t="shared" si="9"/>
        <v>0</v>
      </c>
      <c r="K98" s="81"/>
      <c r="L98" s="81">
        <f t="shared" si="10"/>
        <v>0</v>
      </c>
      <c r="M98" s="99">
        <f t="shared" si="6"/>
        <v>0</v>
      </c>
      <c r="N98" s="81">
        <f t="shared" si="11"/>
        <v>0</v>
      </c>
    </row>
    <row r="99" spans="1:14" s="82" customFormat="1" ht="15">
      <c r="A99" s="24">
        <v>56</v>
      </c>
      <c r="B99" s="1" t="s">
        <v>100</v>
      </c>
      <c r="C99" s="13">
        <v>50</v>
      </c>
      <c r="D99" s="80" t="s">
        <v>190</v>
      </c>
      <c r="E99" s="9">
        <v>1041847</v>
      </c>
      <c r="F99" s="9" t="s">
        <v>104</v>
      </c>
      <c r="G99" s="58">
        <v>0</v>
      </c>
      <c r="H99" s="58">
        <f t="shared" si="7"/>
        <v>0</v>
      </c>
      <c r="I99" s="58">
        <f t="shared" si="8"/>
        <v>0</v>
      </c>
      <c r="J99" s="58">
        <f t="shared" si="9"/>
        <v>0</v>
      </c>
      <c r="K99" s="81"/>
      <c r="L99" s="81">
        <f t="shared" si="10"/>
        <v>0</v>
      </c>
      <c r="M99" s="99">
        <f t="shared" si="6"/>
        <v>0</v>
      </c>
      <c r="N99" s="81">
        <f t="shared" si="11"/>
        <v>0</v>
      </c>
    </row>
    <row r="100" spans="1:14" s="82" customFormat="1" ht="15">
      <c r="A100" s="24">
        <v>57</v>
      </c>
      <c r="B100" s="1" t="s">
        <v>100</v>
      </c>
      <c r="C100" s="13">
        <v>60</v>
      </c>
      <c r="D100" s="80" t="s">
        <v>185</v>
      </c>
      <c r="E100" s="9">
        <v>1041847</v>
      </c>
      <c r="F100" s="9" t="s">
        <v>104</v>
      </c>
      <c r="G100" s="58">
        <v>0</v>
      </c>
      <c r="H100" s="58">
        <f t="shared" si="7"/>
        <v>0</v>
      </c>
      <c r="I100" s="58">
        <f t="shared" si="8"/>
        <v>0</v>
      </c>
      <c r="J100" s="58">
        <f t="shared" si="9"/>
        <v>0</v>
      </c>
      <c r="K100" s="81"/>
      <c r="L100" s="81">
        <f t="shared" si="10"/>
        <v>0</v>
      </c>
      <c r="M100" s="99">
        <f t="shared" si="6"/>
        <v>0</v>
      </c>
      <c r="N100" s="81">
        <f t="shared" si="11"/>
        <v>0</v>
      </c>
    </row>
    <row r="101" spans="1:14" s="82" customFormat="1" ht="15">
      <c r="A101" s="24">
        <v>58</v>
      </c>
      <c r="B101" s="1" t="s">
        <v>100</v>
      </c>
      <c r="C101" s="13">
        <v>35</v>
      </c>
      <c r="D101" s="80" t="s">
        <v>177</v>
      </c>
      <c r="E101" s="9">
        <v>1041847</v>
      </c>
      <c r="F101" s="9" t="s">
        <v>104</v>
      </c>
      <c r="G101" s="58">
        <v>0</v>
      </c>
      <c r="H101" s="58">
        <f t="shared" si="7"/>
        <v>0</v>
      </c>
      <c r="I101" s="58">
        <f t="shared" si="8"/>
        <v>0</v>
      </c>
      <c r="J101" s="58">
        <f t="shared" si="9"/>
        <v>0</v>
      </c>
      <c r="K101" s="81"/>
      <c r="L101" s="81">
        <f t="shared" si="10"/>
        <v>0</v>
      </c>
      <c r="M101" s="99">
        <f t="shared" si="6"/>
        <v>0</v>
      </c>
      <c r="N101" s="81">
        <f t="shared" si="11"/>
        <v>0</v>
      </c>
    </row>
    <row r="102" spans="1:14" s="82" customFormat="1" ht="15">
      <c r="A102" s="24">
        <v>59</v>
      </c>
      <c r="B102" s="1" t="s">
        <v>100</v>
      </c>
      <c r="C102" s="13">
        <v>5</v>
      </c>
      <c r="D102" s="80" t="s">
        <v>178</v>
      </c>
      <c r="E102" s="9">
        <v>1041847</v>
      </c>
      <c r="F102" s="9" t="s">
        <v>104</v>
      </c>
      <c r="G102" s="58">
        <v>0</v>
      </c>
      <c r="H102" s="58">
        <f t="shared" si="7"/>
        <v>0</v>
      </c>
      <c r="I102" s="58">
        <f t="shared" si="8"/>
        <v>0</v>
      </c>
      <c r="J102" s="58">
        <f t="shared" si="9"/>
        <v>0</v>
      </c>
      <c r="K102" s="81"/>
      <c r="L102" s="81">
        <f t="shared" si="10"/>
        <v>0</v>
      </c>
      <c r="M102" s="99">
        <f t="shared" si="6"/>
        <v>0</v>
      </c>
      <c r="N102" s="81">
        <f t="shared" si="11"/>
        <v>0</v>
      </c>
    </row>
    <row r="103" spans="1:14" s="82" customFormat="1" ht="15">
      <c r="A103" s="24">
        <v>60</v>
      </c>
      <c r="B103" s="1" t="s">
        <v>100</v>
      </c>
      <c r="C103" s="13">
        <v>5</v>
      </c>
      <c r="D103" s="80" t="s">
        <v>179</v>
      </c>
      <c r="E103" s="9">
        <v>1041847</v>
      </c>
      <c r="F103" s="9" t="s">
        <v>104</v>
      </c>
      <c r="G103" s="58">
        <v>0</v>
      </c>
      <c r="H103" s="58">
        <f t="shared" si="7"/>
        <v>0</v>
      </c>
      <c r="I103" s="58">
        <f t="shared" si="8"/>
        <v>0</v>
      </c>
      <c r="J103" s="58">
        <f t="shared" si="9"/>
        <v>0</v>
      </c>
      <c r="K103" s="81"/>
      <c r="L103" s="81">
        <f>K103*1.2</f>
        <v>0</v>
      </c>
      <c r="M103" s="99">
        <f t="shared" si="6"/>
        <v>0</v>
      </c>
      <c r="N103" s="81">
        <f t="shared" si="11"/>
        <v>0</v>
      </c>
    </row>
    <row r="104" spans="1:14" s="82" customFormat="1" ht="15">
      <c r="A104" s="24">
        <v>61</v>
      </c>
      <c r="B104" s="1" t="s">
        <v>100</v>
      </c>
      <c r="C104" s="13">
        <v>6</v>
      </c>
      <c r="D104" s="80" t="s">
        <v>192</v>
      </c>
      <c r="E104" s="9">
        <v>1041848</v>
      </c>
      <c r="F104" s="9" t="s">
        <v>104</v>
      </c>
      <c r="G104" s="58">
        <v>0</v>
      </c>
      <c r="H104" s="58">
        <f t="shared" si="7"/>
        <v>0</v>
      </c>
      <c r="I104" s="58">
        <f t="shared" si="8"/>
        <v>0</v>
      </c>
      <c r="J104" s="58">
        <f t="shared" si="9"/>
        <v>0</v>
      </c>
      <c r="K104" s="81"/>
      <c r="L104" s="81">
        <f t="shared" si="10"/>
        <v>0</v>
      </c>
      <c r="M104" s="99">
        <f t="shared" si="6"/>
        <v>0</v>
      </c>
      <c r="N104" s="81">
        <f t="shared" si="11"/>
        <v>0</v>
      </c>
    </row>
    <row r="105" spans="1:14" s="82" customFormat="1" ht="15">
      <c r="A105" s="24">
        <v>62</v>
      </c>
      <c r="B105" s="1" t="s">
        <v>100</v>
      </c>
      <c r="C105" s="13">
        <v>20</v>
      </c>
      <c r="D105" s="80" t="s">
        <v>186</v>
      </c>
      <c r="E105" s="9">
        <v>1041847</v>
      </c>
      <c r="F105" s="9" t="s">
        <v>104</v>
      </c>
      <c r="G105" s="58">
        <v>0</v>
      </c>
      <c r="H105" s="58">
        <f t="shared" si="7"/>
        <v>0</v>
      </c>
      <c r="I105" s="58">
        <f t="shared" si="8"/>
        <v>0</v>
      </c>
      <c r="J105" s="58">
        <f t="shared" si="9"/>
        <v>0</v>
      </c>
      <c r="K105" s="81"/>
      <c r="L105" s="81">
        <f t="shared" si="10"/>
        <v>0</v>
      </c>
      <c r="M105" s="99">
        <f t="shared" si="6"/>
        <v>0</v>
      </c>
      <c r="N105" s="81">
        <f t="shared" si="11"/>
        <v>0</v>
      </c>
    </row>
    <row r="106" spans="1:14" s="82" customFormat="1" ht="15">
      <c r="A106" s="24">
        <v>63</v>
      </c>
      <c r="B106" s="1" t="s">
        <v>100</v>
      </c>
      <c r="C106" s="13">
        <v>45</v>
      </c>
      <c r="D106" s="80" t="s">
        <v>187</v>
      </c>
      <c r="E106" s="9">
        <v>1041847</v>
      </c>
      <c r="F106" s="9" t="s">
        <v>104</v>
      </c>
      <c r="G106" s="58">
        <v>0</v>
      </c>
      <c r="H106" s="58">
        <f t="shared" si="7"/>
        <v>0</v>
      </c>
      <c r="I106" s="58">
        <f t="shared" si="8"/>
        <v>0</v>
      </c>
      <c r="J106" s="58">
        <f t="shared" si="9"/>
        <v>0</v>
      </c>
      <c r="K106" s="81"/>
      <c r="L106" s="81">
        <f t="shared" si="10"/>
        <v>0</v>
      </c>
      <c r="M106" s="99">
        <f t="shared" si="6"/>
        <v>0</v>
      </c>
      <c r="N106" s="81">
        <f t="shared" si="11"/>
        <v>0</v>
      </c>
    </row>
    <row r="107" spans="1:14" s="82" customFormat="1" ht="15">
      <c r="A107" s="24">
        <v>64</v>
      </c>
      <c r="B107" s="1" t="s">
        <v>100</v>
      </c>
      <c r="C107" s="13">
        <v>50</v>
      </c>
      <c r="D107" s="80" t="s">
        <v>188</v>
      </c>
      <c r="E107" s="9">
        <v>1041847</v>
      </c>
      <c r="F107" s="9" t="s">
        <v>104</v>
      </c>
      <c r="G107" s="58">
        <v>0</v>
      </c>
      <c r="H107" s="58">
        <f t="shared" si="7"/>
        <v>0</v>
      </c>
      <c r="I107" s="58">
        <f t="shared" si="8"/>
        <v>0</v>
      </c>
      <c r="J107" s="58">
        <f t="shared" si="9"/>
        <v>0</v>
      </c>
      <c r="K107" s="81"/>
      <c r="L107" s="81">
        <f t="shared" si="10"/>
        <v>0</v>
      </c>
      <c r="M107" s="99">
        <f aca="true" t="shared" si="12" ref="M107:M170">I107+K107</f>
        <v>0</v>
      </c>
      <c r="N107" s="81">
        <f t="shared" si="11"/>
        <v>0</v>
      </c>
    </row>
    <row r="108" spans="1:14" s="82" customFormat="1" ht="15">
      <c r="A108" s="24">
        <v>65</v>
      </c>
      <c r="B108" s="1" t="s">
        <v>100</v>
      </c>
      <c r="C108" s="13">
        <v>60</v>
      </c>
      <c r="D108" s="80" t="s">
        <v>189</v>
      </c>
      <c r="E108" s="9">
        <v>1041847</v>
      </c>
      <c r="F108" s="9" t="s">
        <v>104</v>
      </c>
      <c r="G108" s="58">
        <v>0</v>
      </c>
      <c r="H108" s="58">
        <f t="shared" si="7"/>
        <v>0</v>
      </c>
      <c r="I108" s="58">
        <f t="shared" si="8"/>
        <v>0</v>
      </c>
      <c r="J108" s="58">
        <f t="shared" si="9"/>
        <v>0</v>
      </c>
      <c r="K108" s="81"/>
      <c r="L108" s="81">
        <f t="shared" si="10"/>
        <v>0</v>
      </c>
      <c r="M108" s="99">
        <f t="shared" si="12"/>
        <v>0</v>
      </c>
      <c r="N108" s="81">
        <f t="shared" si="11"/>
        <v>0</v>
      </c>
    </row>
    <row r="109" spans="1:14" s="82" customFormat="1" ht="15">
      <c r="A109" s="24">
        <v>66</v>
      </c>
      <c r="B109" s="1" t="s">
        <v>100</v>
      </c>
      <c r="C109" s="13">
        <v>35</v>
      </c>
      <c r="D109" s="80" t="s">
        <v>180</v>
      </c>
      <c r="E109" s="9">
        <v>1041847</v>
      </c>
      <c r="F109" s="9" t="s">
        <v>104</v>
      </c>
      <c r="G109" s="58">
        <v>0</v>
      </c>
      <c r="H109" s="58">
        <f t="shared" si="7"/>
        <v>0</v>
      </c>
      <c r="I109" s="58">
        <f t="shared" si="8"/>
        <v>0</v>
      </c>
      <c r="J109" s="58">
        <f t="shared" si="9"/>
        <v>0</v>
      </c>
      <c r="K109" s="81"/>
      <c r="L109" s="81">
        <f t="shared" si="10"/>
        <v>0</v>
      </c>
      <c r="M109" s="99">
        <f t="shared" si="12"/>
        <v>0</v>
      </c>
      <c r="N109" s="81">
        <f t="shared" si="11"/>
        <v>0</v>
      </c>
    </row>
    <row r="110" spans="1:14" s="82" customFormat="1" ht="15">
      <c r="A110" s="24">
        <v>67</v>
      </c>
      <c r="B110" s="1" t="s">
        <v>100</v>
      </c>
      <c r="C110" s="13">
        <v>5</v>
      </c>
      <c r="D110" s="80" t="s">
        <v>181</v>
      </c>
      <c r="E110" s="9">
        <v>1041847</v>
      </c>
      <c r="F110" s="9" t="s">
        <v>104</v>
      </c>
      <c r="G110" s="58">
        <v>0</v>
      </c>
      <c r="H110" s="58">
        <f t="shared" si="7"/>
        <v>0</v>
      </c>
      <c r="I110" s="58">
        <f t="shared" si="8"/>
        <v>0</v>
      </c>
      <c r="J110" s="58">
        <f t="shared" si="9"/>
        <v>0</v>
      </c>
      <c r="K110" s="81"/>
      <c r="L110" s="81">
        <f t="shared" si="10"/>
        <v>0</v>
      </c>
      <c r="M110" s="99">
        <f t="shared" si="12"/>
        <v>0</v>
      </c>
      <c r="N110" s="81">
        <f t="shared" si="11"/>
        <v>0</v>
      </c>
    </row>
    <row r="111" spans="1:14" s="82" customFormat="1" ht="15">
      <c r="A111" s="24">
        <v>68</v>
      </c>
      <c r="B111" s="1" t="s">
        <v>100</v>
      </c>
      <c r="C111" s="13">
        <v>5</v>
      </c>
      <c r="D111" s="80" t="s">
        <v>182</v>
      </c>
      <c r="E111" s="9">
        <v>1041847</v>
      </c>
      <c r="F111" s="9" t="s">
        <v>104</v>
      </c>
      <c r="G111" s="58">
        <v>0</v>
      </c>
      <c r="H111" s="58">
        <f aca="true" t="shared" si="13" ref="H111:H151">G111*1.2</f>
        <v>0</v>
      </c>
      <c r="I111" s="58">
        <f aca="true" t="shared" si="14" ref="I111:I151">G111*C111</f>
        <v>0</v>
      </c>
      <c r="J111" s="58">
        <f aca="true" t="shared" si="15" ref="J111:J151">H111*C111</f>
        <v>0</v>
      </c>
      <c r="K111" s="81"/>
      <c r="L111" s="81">
        <f aca="true" t="shared" si="16" ref="L111:L121">K111*1.2</f>
        <v>0</v>
      </c>
      <c r="M111" s="99">
        <f t="shared" si="12"/>
        <v>0</v>
      </c>
      <c r="N111" s="81">
        <f t="shared" si="11"/>
        <v>0</v>
      </c>
    </row>
    <row r="112" spans="1:14" s="82" customFormat="1" ht="15">
      <c r="A112" s="24">
        <v>69</v>
      </c>
      <c r="B112" s="69" t="s">
        <v>28</v>
      </c>
      <c r="C112" s="68">
        <v>1</v>
      </c>
      <c r="D112" s="83">
        <v>5.5</v>
      </c>
      <c r="E112" s="68">
        <v>1054745</v>
      </c>
      <c r="F112" s="9" t="s">
        <v>197</v>
      </c>
      <c r="G112" s="58">
        <v>0</v>
      </c>
      <c r="H112" s="58">
        <f t="shared" si="13"/>
        <v>0</v>
      </c>
      <c r="I112" s="58">
        <f t="shared" si="14"/>
        <v>0</v>
      </c>
      <c r="J112" s="58">
        <f t="shared" si="15"/>
        <v>0</v>
      </c>
      <c r="K112" s="81"/>
      <c r="L112" s="81">
        <f t="shared" si="16"/>
        <v>0</v>
      </c>
      <c r="M112" s="99">
        <f t="shared" si="12"/>
        <v>0</v>
      </c>
      <c r="N112" s="81">
        <f t="shared" si="11"/>
        <v>0</v>
      </c>
    </row>
    <row r="113" spans="1:14" s="82" customFormat="1" ht="15">
      <c r="A113" s="24">
        <v>70</v>
      </c>
      <c r="B113" s="69" t="s">
        <v>28</v>
      </c>
      <c r="C113" s="68">
        <v>1</v>
      </c>
      <c r="D113" s="83">
        <v>6</v>
      </c>
      <c r="E113" s="68">
        <v>1054828</v>
      </c>
      <c r="F113" s="9" t="s">
        <v>197</v>
      </c>
      <c r="G113" s="58">
        <v>0</v>
      </c>
      <c r="H113" s="58">
        <f t="shared" si="13"/>
        <v>0</v>
      </c>
      <c r="I113" s="58">
        <f t="shared" si="14"/>
        <v>0</v>
      </c>
      <c r="J113" s="58">
        <f t="shared" si="15"/>
        <v>0</v>
      </c>
      <c r="K113" s="81"/>
      <c r="L113" s="81">
        <f t="shared" si="16"/>
        <v>0</v>
      </c>
      <c r="M113" s="99">
        <f t="shared" si="12"/>
        <v>0</v>
      </c>
      <c r="N113" s="81">
        <f t="shared" si="11"/>
        <v>0</v>
      </c>
    </row>
    <row r="114" spans="1:14" s="82" customFormat="1" ht="15">
      <c r="A114" s="24">
        <v>71</v>
      </c>
      <c r="B114" s="69" t="s">
        <v>28</v>
      </c>
      <c r="C114" s="68">
        <v>1</v>
      </c>
      <c r="D114" s="83">
        <v>7</v>
      </c>
      <c r="E114" s="68">
        <v>1054828</v>
      </c>
      <c r="F114" s="9" t="s">
        <v>197</v>
      </c>
      <c r="G114" s="58">
        <v>0</v>
      </c>
      <c r="H114" s="58">
        <f t="shared" si="13"/>
        <v>0</v>
      </c>
      <c r="I114" s="58">
        <f t="shared" si="14"/>
        <v>0</v>
      </c>
      <c r="J114" s="58">
        <f t="shared" si="15"/>
        <v>0</v>
      </c>
      <c r="K114" s="81"/>
      <c r="L114" s="81">
        <f t="shared" si="16"/>
        <v>0</v>
      </c>
      <c r="M114" s="99">
        <f t="shared" si="12"/>
        <v>0</v>
      </c>
      <c r="N114" s="81">
        <f t="shared" si="11"/>
        <v>0</v>
      </c>
    </row>
    <row r="115" spans="1:14" s="82" customFormat="1" ht="15">
      <c r="A115" s="24">
        <v>72</v>
      </c>
      <c r="B115" s="69" t="s">
        <v>28</v>
      </c>
      <c r="C115" s="68">
        <v>2</v>
      </c>
      <c r="D115" s="83">
        <v>7.5</v>
      </c>
      <c r="E115" s="68">
        <v>1054828</v>
      </c>
      <c r="F115" s="9" t="s">
        <v>197</v>
      </c>
      <c r="G115" s="58">
        <v>0</v>
      </c>
      <c r="H115" s="58">
        <f t="shared" si="13"/>
        <v>0</v>
      </c>
      <c r="I115" s="58">
        <f t="shared" si="14"/>
        <v>0</v>
      </c>
      <c r="J115" s="58">
        <f t="shared" si="15"/>
        <v>0</v>
      </c>
      <c r="K115" s="81"/>
      <c r="L115" s="81">
        <f t="shared" si="16"/>
        <v>0</v>
      </c>
      <c r="M115" s="99">
        <f t="shared" si="12"/>
        <v>0</v>
      </c>
      <c r="N115" s="81">
        <f t="shared" si="11"/>
        <v>0</v>
      </c>
    </row>
    <row r="116" spans="1:14" s="82" customFormat="1" ht="15">
      <c r="A116" s="24">
        <v>73</v>
      </c>
      <c r="B116" s="69" t="s">
        <v>28</v>
      </c>
      <c r="C116" s="68">
        <v>1</v>
      </c>
      <c r="D116" s="83">
        <v>10</v>
      </c>
      <c r="E116" s="68">
        <v>1054822</v>
      </c>
      <c r="F116" s="68" t="s">
        <v>196</v>
      </c>
      <c r="G116" s="58">
        <v>0</v>
      </c>
      <c r="H116" s="58">
        <f t="shared" si="13"/>
        <v>0</v>
      </c>
      <c r="I116" s="58">
        <f t="shared" si="14"/>
        <v>0</v>
      </c>
      <c r="J116" s="58">
        <f t="shared" si="15"/>
        <v>0</v>
      </c>
      <c r="K116" s="81"/>
      <c r="L116" s="81">
        <f t="shared" si="16"/>
        <v>0</v>
      </c>
      <c r="M116" s="99">
        <f t="shared" si="12"/>
        <v>0</v>
      </c>
      <c r="N116" s="81">
        <f t="shared" si="11"/>
        <v>0</v>
      </c>
    </row>
    <row r="117" spans="1:14" s="82" customFormat="1" ht="15">
      <c r="A117" s="24">
        <v>74</v>
      </c>
      <c r="B117" s="69" t="s">
        <v>28</v>
      </c>
      <c r="C117" s="68">
        <v>3</v>
      </c>
      <c r="D117" s="83">
        <v>10.5</v>
      </c>
      <c r="E117" s="68">
        <v>1054822</v>
      </c>
      <c r="F117" s="68" t="s">
        <v>196</v>
      </c>
      <c r="G117" s="58">
        <v>0</v>
      </c>
      <c r="H117" s="58">
        <f t="shared" si="13"/>
        <v>0</v>
      </c>
      <c r="I117" s="58">
        <f t="shared" si="14"/>
        <v>0</v>
      </c>
      <c r="J117" s="58">
        <f t="shared" si="15"/>
        <v>0</v>
      </c>
      <c r="K117" s="81"/>
      <c r="L117" s="81">
        <f t="shared" si="16"/>
        <v>0</v>
      </c>
      <c r="M117" s="99">
        <f t="shared" si="12"/>
        <v>0</v>
      </c>
      <c r="N117" s="81">
        <f t="shared" si="11"/>
        <v>0</v>
      </c>
    </row>
    <row r="118" spans="1:14" s="82" customFormat="1" ht="15">
      <c r="A118" s="24">
        <v>75</v>
      </c>
      <c r="B118" s="69" t="s">
        <v>28</v>
      </c>
      <c r="C118" s="68">
        <v>1</v>
      </c>
      <c r="D118" s="83">
        <v>11</v>
      </c>
      <c r="E118" s="68">
        <v>1054822</v>
      </c>
      <c r="F118" s="68" t="s">
        <v>196</v>
      </c>
      <c r="G118" s="58">
        <v>0</v>
      </c>
      <c r="H118" s="58">
        <f t="shared" si="13"/>
        <v>0</v>
      </c>
      <c r="I118" s="58">
        <f t="shared" si="14"/>
        <v>0</v>
      </c>
      <c r="J118" s="58">
        <f t="shared" si="15"/>
        <v>0</v>
      </c>
      <c r="K118" s="81"/>
      <c r="L118" s="81">
        <f t="shared" si="16"/>
        <v>0</v>
      </c>
      <c r="M118" s="99">
        <f t="shared" si="12"/>
        <v>0</v>
      </c>
      <c r="N118" s="81">
        <f t="shared" si="11"/>
        <v>0</v>
      </c>
    </row>
    <row r="119" spans="1:14" s="82" customFormat="1" ht="15">
      <c r="A119" s="24">
        <v>76</v>
      </c>
      <c r="B119" s="69" t="s">
        <v>28</v>
      </c>
      <c r="C119" s="68">
        <v>1</v>
      </c>
      <c r="D119" s="83">
        <v>11.5</v>
      </c>
      <c r="E119" s="68">
        <v>1054822</v>
      </c>
      <c r="F119" s="68" t="s">
        <v>196</v>
      </c>
      <c r="G119" s="58">
        <v>0</v>
      </c>
      <c r="H119" s="58">
        <f t="shared" si="13"/>
        <v>0</v>
      </c>
      <c r="I119" s="58">
        <f t="shared" si="14"/>
        <v>0</v>
      </c>
      <c r="J119" s="58">
        <f t="shared" si="15"/>
        <v>0</v>
      </c>
      <c r="K119" s="81"/>
      <c r="L119" s="81">
        <f t="shared" si="16"/>
        <v>0</v>
      </c>
      <c r="M119" s="99">
        <f t="shared" si="12"/>
        <v>0</v>
      </c>
      <c r="N119" s="81">
        <f t="shared" si="11"/>
        <v>0</v>
      </c>
    </row>
    <row r="120" spans="1:14" s="82" customFormat="1" ht="15">
      <c r="A120" s="24">
        <v>77</v>
      </c>
      <c r="B120" s="69" t="s">
        <v>28</v>
      </c>
      <c r="C120" s="68">
        <v>1</v>
      </c>
      <c r="D120" s="83" t="s">
        <v>66</v>
      </c>
      <c r="E120" s="68">
        <v>1056896</v>
      </c>
      <c r="F120" s="68" t="s">
        <v>123</v>
      </c>
      <c r="G120" s="58">
        <v>0</v>
      </c>
      <c r="H120" s="58">
        <f t="shared" si="13"/>
        <v>0</v>
      </c>
      <c r="I120" s="58">
        <f t="shared" si="14"/>
        <v>0</v>
      </c>
      <c r="J120" s="58">
        <f t="shared" si="15"/>
        <v>0</v>
      </c>
      <c r="K120" s="81"/>
      <c r="L120" s="81">
        <f t="shared" si="16"/>
        <v>0</v>
      </c>
      <c r="M120" s="99">
        <f t="shared" si="12"/>
        <v>0</v>
      </c>
      <c r="N120" s="81">
        <f t="shared" si="11"/>
        <v>0</v>
      </c>
    </row>
    <row r="121" spans="1:14" s="82" customFormat="1" ht="15">
      <c r="A121" s="24">
        <v>78</v>
      </c>
      <c r="B121" s="69" t="s">
        <v>28</v>
      </c>
      <c r="C121" s="68">
        <v>1</v>
      </c>
      <c r="D121" s="83" t="s">
        <v>67</v>
      </c>
      <c r="E121" s="68">
        <v>1056896</v>
      </c>
      <c r="F121" s="68" t="s">
        <v>123</v>
      </c>
      <c r="G121" s="58">
        <v>0</v>
      </c>
      <c r="H121" s="58">
        <f t="shared" si="13"/>
        <v>0</v>
      </c>
      <c r="I121" s="58">
        <f t="shared" si="14"/>
        <v>0</v>
      </c>
      <c r="J121" s="58">
        <f t="shared" si="15"/>
        <v>0</v>
      </c>
      <c r="K121" s="81"/>
      <c r="L121" s="81">
        <f t="shared" si="16"/>
        <v>0</v>
      </c>
      <c r="M121" s="99">
        <f t="shared" si="12"/>
        <v>0</v>
      </c>
      <c r="N121" s="81">
        <f t="shared" si="11"/>
        <v>0</v>
      </c>
    </row>
    <row r="122" spans="1:14" s="82" customFormat="1" ht="15">
      <c r="A122" s="24">
        <v>79</v>
      </c>
      <c r="B122" s="69" t="s">
        <v>28</v>
      </c>
      <c r="C122" s="37">
        <v>1</v>
      </c>
      <c r="D122" s="12" t="s">
        <v>68</v>
      </c>
      <c r="E122" s="68">
        <v>1056896</v>
      </c>
      <c r="F122" s="68" t="s">
        <v>123</v>
      </c>
      <c r="G122" s="58">
        <v>0</v>
      </c>
      <c r="H122" s="58">
        <f t="shared" si="13"/>
        <v>0</v>
      </c>
      <c r="I122" s="58">
        <f t="shared" si="14"/>
        <v>0</v>
      </c>
      <c r="J122" s="58">
        <f t="shared" si="15"/>
        <v>0</v>
      </c>
      <c r="K122" s="81"/>
      <c r="L122" s="81">
        <f>K122*1.2</f>
        <v>0</v>
      </c>
      <c r="M122" s="99">
        <f t="shared" si="12"/>
        <v>0</v>
      </c>
      <c r="N122" s="81">
        <f t="shared" si="11"/>
        <v>0</v>
      </c>
    </row>
    <row r="123" spans="1:14" s="82" customFormat="1" ht="15">
      <c r="A123" s="24">
        <v>80</v>
      </c>
      <c r="B123" s="69" t="s">
        <v>56</v>
      </c>
      <c r="C123" s="68">
        <v>5</v>
      </c>
      <c r="D123" s="83">
        <v>5</v>
      </c>
      <c r="E123" s="9">
        <v>1052534</v>
      </c>
      <c r="F123" s="68" t="s">
        <v>107</v>
      </c>
      <c r="G123" s="58">
        <v>0</v>
      </c>
      <c r="H123" s="58">
        <f t="shared" si="13"/>
        <v>0</v>
      </c>
      <c r="I123" s="58">
        <f t="shared" si="14"/>
        <v>0</v>
      </c>
      <c r="J123" s="58">
        <f t="shared" si="15"/>
        <v>0</v>
      </c>
      <c r="K123" s="81"/>
      <c r="L123" s="81">
        <f aca="true" t="shared" si="17" ref="L123:L136">K123*1.2</f>
        <v>0</v>
      </c>
      <c r="M123" s="99">
        <f t="shared" si="12"/>
        <v>0</v>
      </c>
      <c r="N123" s="81">
        <f t="shared" si="11"/>
        <v>0</v>
      </c>
    </row>
    <row r="124" spans="1:14" s="82" customFormat="1" ht="15">
      <c r="A124" s="24">
        <v>81</v>
      </c>
      <c r="B124" s="69" t="s">
        <v>56</v>
      </c>
      <c r="C124" s="68">
        <v>5</v>
      </c>
      <c r="D124" s="83">
        <v>6</v>
      </c>
      <c r="E124" s="68">
        <v>1052533</v>
      </c>
      <c r="F124" s="68" t="s">
        <v>107</v>
      </c>
      <c r="G124" s="58">
        <v>0</v>
      </c>
      <c r="H124" s="58">
        <f t="shared" si="13"/>
        <v>0</v>
      </c>
      <c r="I124" s="58">
        <f t="shared" si="14"/>
        <v>0</v>
      </c>
      <c r="J124" s="58">
        <f t="shared" si="15"/>
        <v>0</v>
      </c>
      <c r="K124" s="81"/>
      <c r="L124" s="81">
        <f t="shared" si="17"/>
        <v>0</v>
      </c>
      <c r="M124" s="99">
        <f t="shared" si="12"/>
        <v>0</v>
      </c>
      <c r="N124" s="81">
        <f t="shared" si="11"/>
        <v>0</v>
      </c>
    </row>
    <row r="125" spans="1:14" s="82" customFormat="1" ht="15">
      <c r="A125" s="24">
        <v>82</v>
      </c>
      <c r="B125" s="69" t="s">
        <v>56</v>
      </c>
      <c r="C125" s="68">
        <v>5</v>
      </c>
      <c r="D125" s="83">
        <v>7</v>
      </c>
      <c r="E125" s="68">
        <v>1052533</v>
      </c>
      <c r="F125" s="68" t="s">
        <v>107</v>
      </c>
      <c r="G125" s="58">
        <v>0</v>
      </c>
      <c r="H125" s="58">
        <f t="shared" si="13"/>
        <v>0</v>
      </c>
      <c r="I125" s="58">
        <f t="shared" si="14"/>
        <v>0</v>
      </c>
      <c r="J125" s="58">
        <f t="shared" si="15"/>
        <v>0</v>
      </c>
      <c r="K125" s="81"/>
      <c r="L125" s="81">
        <f t="shared" si="17"/>
        <v>0</v>
      </c>
      <c r="M125" s="99">
        <f t="shared" si="12"/>
        <v>0</v>
      </c>
      <c r="N125" s="81">
        <f t="shared" si="11"/>
        <v>0</v>
      </c>
    </row>
    <row r="126" spans="1:14" s="82" customFormat="1" ht="15">
      <c r="A126" s="24">
        <v>83</v>
      </c>
      <c r="B126" s="69" t="s">
        <v>56</v>
      </c>
      <c r="C126" s="68">
        <v>10</v>
      </c>
      <c r="D126" s="83">
        <v>8</v>
      </c>
      <c r="E126" s="68">
        <v>1052533</v>
      </c>
      <c r="F126" s="68" t="s">
        <v>107</v>
      </c>
      <c r="G126" s="58">
        <v>0</v>
      </c>
      <c r="H126" s="58">
        <f t="shared" si="13"/>
        <v>0</v>
      </c>
      <c r="I126" s="58">
        <f t="shared" si="14"/>
        <v>0</v>
      </c>
      <c r="J126" s="58">
        <f t="shared" si="15"/>
        <v>0</v>
      </c>
      <c r="K126" s="81"/>
      <c r="L126" s="81">
        <f t="shared" si="17"/>
        <v>0</v>
      </c>
      <c r="M126" s="99">
        <f t="shared" si="12"/>
        <v>0</v>
      </c>
      <c r="N126" s="81">
        <f t="shared" si="11"/>
        <v>0</v>
      </c>
    </row>
    <row r="127" spans="1:14" s="82" customFormat="1" ht="15">
      <c r="A127" s="24">
        <v>84</v>
      </c>
      <c r="B127" s="69" t="s">
        <v>56</v>
      </c>
      <c r="C127" s="68">
        <v>10</v>
      </c>
      <c r="D127" s="83">
        <v>9</v>
      </c>
      <c r="E127" s="68">
        <v>1052533</v>
      </c>
      <c r="F127" s="68" t="s">
        <v>107</v>
      </c>
      <c r="G127" s="58">
        <v>0</v>
      </c>
      <c r="H127" s="58">
        <f t="shared" si="13"/>
        <v>0</v>
      </c>
      <c r="I127" s="58">
        <f t="shared" si="14"/>
        <v>0</v>
      </c>
      <c r="J127" s="58">
        <f t="shared" si="15"/>
        <v>0</v>
      </c>
      <c r="K127" s="81"/>
      <c r="L127" s="81">
        <f t="shared" si="17"/>
        <v>0</v>
      </c>
      <c r="M127" s="99">
        <f t="shared" si="12"/>
        <v>0</v>
      </c>
      <c r="N127" s="81">
        <f t="shared" si="11"/>
        <v>0</v>
      </c>
    </row>
    <row r="128" spans="1:14" s="82" customFormat="1" ht="15">
      <c r="A128" s="24">
        <v>85</v>
      </c>
      <c r="B128" s="69" t="s">
        <v>56</v>
      </c>
      <c r="C128" s="68">
        <v>14</v>
      </c>
      <c r="D128" s="83">
        <v>10</v>
      </c>
      <c r="E128" s="68">
        <v>1052533</v>
      </c>
      <c r="F128" s="68" t="s">
        <v>107</v>
      </c>
      <c r="G128" s="58">
        <v>0</v>
      </c>
      <c r="H128" s="58">
        <f t="shared" si="13"/>
        <v>0</v>
      </c>
      <c r="I128" s="58">
        <f t="shared" si="14"/>
        <v>0</v>
      </c>
      <c r="J128" s="58">
        <f t="shared" si="15"/>
        <v>0</v>
      </c>
      <c r="K128" s="81"/>
      <c r="L128" s="81">
        <f t="shared" si="17"/>
        <v>0</v>
      </c>
      <c r="M128" s="99">
        <f t="shared" si="12"/>
        <v>0</v>
      </c>
      <c r="N128" s="81">
        <f t="shared" si="11"/>
        <v>0</v>
      </c>
    </row>
    <row r="129" spans="1:14" s="82" customFormat="1" ht="15">
      <c r="A129" s="24">
        <v>86</v>
      </c>
      <c r="B129" s="69" t="s">
        <v>56</v>
      </c>
      <c r="C129" s="68">
        <v>14</v>
      </c>
      <c r="D129" s="83">
        <v>11</v>
      </c>
      <c r="E129" s="68">
        <v>1052533</v>
      </c>
      <c r="F129" s="68" t="s">
        <v>107</v>
      </c>
      <c r="G129" s="58">
        <v>0</v>
      </c>
      <c r="H129" s="58">
        <f t="shared" si="13"/>
        <v>0</v>
      </c>
      <c r="I129" s="58">
        <f t="shared" si="14"/>
        <v>0</v>
      </c>
      <c r="J129" s="58">
        <f t="shared" si="15"/>
        <v>0</v>
      </c>
      <c r="K129" s="81"/>
      <c r="L129" s="81">
        <f t="shared" si="17"/>
        <v>0</v>
      </c>
      <c r="M129" s="99">
        <f t="shared" si="12"/>
        <v>0</v>
      </c>
      <c r="N129" s="81">
        <f t="shared" si="11"/>
        <v>0</v>
      </c>
    </row>
    <row r="130" spans="1:14" s="82" customFormat="1" ht="15">
      <c r="A130" s="24">
        <v>87</v>
      </c>
      <c r="B130" s="69" t="s">
        <v>56</v>
      </c>
      <c r="C130" s="68">
        <v>14</v>
      </c>
      <c r="D130" s="83">
        <v>12</v>
      </c>
      <c r="E130" s="68">
        <v>1052533</v>
      </c>
      <c r="F130" s="68" t="s">
        <v>107</v>
      </c>
      <c r="G130" s="58">
        <v>0</v>
      </c>
      <c r="H130" s="58">
        <f t="shared" si="13"/>
        <v>0</v>
      </c>
      <c r="I130" s="58">
        <f t="shared" si="14"/>
        <v>0</v>
      </c>
      <c r="J130" s="58">
        <f t="shared" si="15"/>
        <v>0</v>
      </c>
      <c r="K130" s="81"/>
      <c r="L130" s="81">
        <f t="shared" si="17"/>
        <v>0</v>
      </c>
      <c r="M130" s="99">
        <f t="shared" si="12"/>
        <v>0</v>
      </c>
      <c r="N130" s="81">
        <f t="shared" si="11"/>
        <v>0</v>
      </c>
    </row>
    <row r="131" spans="1:14" s="82" customFormat="1" ht="15">
      <c r="A131" s="24">
        <v>88</v>
      </c>
      <c r="B131" s="69" t="s">
        <v>56</v>
      </c>
      <c r="C131" s="37">
        <v>2</v>
      </c>
      <c r="D131" s="12">
        <v>8</v>
      </c>
      <c r="E131" s="68">
        <v>1053304</v>
      </c>
      <c r="F131" s="68" t="s">
        <v>358</v>
      </c>
      <c r="G131" s="58">
        <v>0</v>
      </c>
      <c r="H131" s="58">
        <f t="shared" si="13"/>
        <v>0</v>
      </c>
      <c r="I131" s="58">
        <f t="shared" si="14"/>
        <v>0</v>
      </c>
      <c r="J131" s="58">
        <f t="shared" si="15"/>
        <v>0</v>
      </c>
      <c r="K131" s="81"/>
      <c r="L131" s="81">
        <f t="shared" si="17"/>
        <v>0</v>
      </c>
      <c r="M131" s="99">
        <f t="shared" si="12"/>
        <v>0</v>
      </c>
      <c r="N131" s="81">
        <f t="shared" si="11"/>
        <v>0</v>
      </c>
    </row>
    <row r="132" spans="1:14" s="82" customFormat="1" ht="15">
      <c r="A132" s="24">
        <v>89</v>
      </c>
      <c r="B132" s="69" t="s">
        <v>56</v>
      </c>
      <c r="C132" s="37">
        <v>2</v>
      </c>
      <c r="D132" s="12">
        <v>9</v>
      </c>
      <c r="E132" s="68">
        <v>1053304</v>
      </c>
      <c r="F132" s="68" t="s">
        <v>358</v>
      </c>
      <c r="G132" s="58">
        <v>0</v>
      </c>
      <c r="H132" s="58">
        <f t="shared" si="13"/>
        <v>0</v>
      </c>
      <c r="I132" s="58">
        <f t="shared" si="14"/>
        <v>0</v>
      </c>
      <c r="J132" s="58">
        <f t="shared" si="15"/>
        <v>0</v>
      </c>
      <c r="K132" s="81"/>
      <c r="L132" s="81">
        <f t="shared" si="17"/>
        <v>0</v>
      </c>
      <c r="M132" s="99">
        <f t="shared" si="12"/>
        <v>0</v>
      </c>
      <c r="N132" s="81">
        <f t="shared" si="11"/>
        <v>0</v>
      </c>
    </row>
    <row r="133" spans="1:14" s="82" customFormat="1" ht="15">
      <c r="A133" s="24">
        <v>90</v>
      </c>
      <c r="B133" s="69" t="s">
        <v>56</v>
      </c>
      <c r="C133" s="68">
        <v>2</v>
      </c>
      <c r="D133" s="83">
        <v>10</v>
      </c>
      <c r="E133" s="68">
        <v>1053304</v>
      </c>
      <c r="F133" s="68" t="s">
        <v>358</v>
      </c>
      <c r="G133" s="58">
        <v>0</v>
      </c>
      <c r="H133" s="58">
        <f t="shared" si="13"/>
        <v>0</v>
      </c>
      <c r="I133" s="58">
        <f t="shared" si="14"/>
        <v>0</v>
      </c>
      <c r="J133" s="58">
        <f t="shared" si="15"/>
        <v>0</v>
      </c>
      <c r="K133" s="81"/>
      <c r="L133" s="81">
        <f t="shared" si="17"/>
        <v>0</v>
      </c>
      <c r="M133" s="99">
        <f t="shared" si="12"/>
        <v>0</v>
      </c>
      <c r="N133" s="81">
        <f t="shared" si="11"/>
        <v>0</v>
      </c>
    </row>
    <row r="134" spans="1:14" s="82" customFormat="1" ht="15">
      <c r="A134" s="24">
        <v>91</v>
      </c>
      <c r="B134" s="69" t="s">
        <v>56</v>
      </c>
      <c r="C134" s="68">
        <v>2</v>
      </c>
      <c r="D134" s="83">
        <v>11</v>
      </c>
      <c r="E134" s="68">
        <v>1053304</v>
      </c>
      <c r="F134" s="68" t="s">
        <v>358</v>
      </c>
      <c r="G134" s="58">
        <v>0</v>
      </c>
      <c r="H134" s="58">
        <f t="shared" si="13"/>
        <v>0</v>
      </c>
      <c r="I134" s="58">
        <f t="shared" si="14"/>
        <v>0</v>
      </c>
      <c r="J134" s="58">
        <f t="shared" si="15"/>
        <v>0</v>
      </c>
      <c r="K134" s="81"/>
      <c r="L134" s="81">
        <f t="shared" si="17"/>
        <v>0</v>
      </c>
      <c r="M134" s="99">
        <f t="shared" si="12"/>
        <v>0</v>
      </c>
      <c r="N134" s="81">
        <f t="shared" si="11"/>
        <v>0</v>
      </c>
    </row>
    <row r="135" spans="1:14" s="82" customFormat="1" ht="15">
      <c r="A135" s="24">
        <v>92</v>
      </c>
      <c r="B135" s="69" t="s">
        <v>56</v>
      </c>
      <c r="C135" s="68">
        <v>2</v>
      </c>
      <c r="D135" s="83">
        <v>12</v>
      </c>
      <c r="E135" s="68">
        <v>1053304</v>
      </c>
      <c r="F135" s="68" t="s">
        <v>358</v>
      </c>
      <c r="G135" s="58">
        <v>0</v>
      </c>
      <c r="H135" s="58">
        <f t="shared" si="13"/>
        <v>0</v>
      </c>
      <c r="I135" s="58">
        <f t="shared" si="14"/>
        <v>0</v>
      </c>
      <c r="J135" s="58">
        <f t="shared" si="15"/>
        <v>0</v>
      </c>
      <c r="K135" s="81"/>
      <c r="L135" s="81">
        <f t="shared" si="17"/>
        <v>0</v>
      </c>
      <c r="M135" s="99">
        <f t="shared" si="12"/>
        <v>0</v>
      </c>
      <c r="N135" s="81">
        <f t="shared" si="11"/>
        <v>0</v>
      </c>
    </row>
    <row r="136" spans="1:14" s="82" customFormat="1" ht="15">
      <c r="A136" s="24">
        <v>93</v>
      </c>
      <c r="B136" s="69" t="s">
        <v>109</v>
      </c>
      <c r="C136" s="68">
        <v>4</v>
      </c>
      <c r="D136" s="83" t="s">
        <v>191</v>
      </c>
      <c r="E136" s="68">
        <v>1058506</v>
      </c>
      <c r="F136" s="68" t="s">
        <v>108</v>
      </c>
      <c r="G136" s="58">
        <v>0</v>
      </c>
      <c r="H136" s="58">
        <f t="shared" si="13"/>
        <v>0</v>
      </c>
      <c r="I136" s="58">
        <f t="shared" si="14"/>
        <v>0</v>
      </c>
      <c r="J136" s="58">
        <f t="shared" si="15"/>
        <v>0</v>
      </c>
      <c r="K136" s="81"/>
      <c r="L136" s="81">
        <f t="shared" si="17"/>
        <v>0</v>
      </c>
      <c r="M136" s="99">
        <f t="shared" si="12"/>
        <v>0</v>
      </c>
      <c r="N136" s="81">
        <f aca="true" t="shared" si="18" ref="N136:N199">M136*1.2</f>
        <v>0</v>
      </c>
    </row>
    <row r="137" spans="1:14" s="82" customFormat="1" ht="15">
      <c r="A137" s="24">
        <v>94</v>
      </c>
      <c r="B137" s="69" t="s">
        <v>109</v>
      </c>
      <c r="C137" s="68">
        <v>4</v>
      </c>
      <c r="D137" s="83" t="s">
        <v>183</v>
      </c>
      <c r="E137" s="68">
        <v>1048505</v>
      </c>
      <c r="F137" s="68" t="s">
        <v>108</v>
      </c>
      <c r="G137" s="58">
        <v>0</v>
      </c>
      <c r="H137" s="58">
        <f t="shared" si="13"/>
        <v>0</v>
      </c>
      <c r="I137" s="58">
        <f t="shared" si="14"/>
        <v>0</v>
      </c>
      <c r="J137" s="58">
        <f t="shared" si="15"/>
        <v>0</v>
      </c>
      <c r="K137" s="81"/>
      <c r="L137" s="81">
        <f>K137*1.2</f>
        <v>0</v>
      </c>
      <c r="M137" s="99">
        <f t="shared" si="12"/>
        <v>0</v>
      </c>
      <c r="N137" s="81">
        <f t="shared" si="18"/>
        <v>0</v>
      </c>
    </row>
    <row r="138" spans="1:14" s="82" customFormat="1" ht="15">
      <c r="A138" s="24">
        <v>95</v>
      </c>
      <c r="B138" s="69" t="s">
        <v>109</v>
      </c>
      <c r="C138" s="68">
        <v>4</v>
      </c>
      <c r="D138" s="83" t="s">
        <v>184</v>
      </c>
      <c r="E138" s="68">
        <v>1048505</v>
      </c>
      <c r="F138" s="68" t="s">
        <v>108</v>
      </c>
      <c r="G138" s="58">
        <v>0</v>
      </c>
      <c r="H138" s="58">
        <f t="shared" si="13"/>
        <v>0</v>
      </c>
      <c r="I138" s="58">
        <f t="shared" si="14"/>
        <v>0</v>
      </c>
      <c r="J138" s="58">
        <f t="shared" si="15"/>
        <v>0</v>
      </c>
      <c r="K138" s="81"/>
      <c r="L138" s="81">
        <f aca="true" t="shared" si="19" ref="L138:L151">K138*1.2</f>
        <v>0</v>
      </c>
      <c r="M138" s="99">
        <f t="shared" si="12"/>
        <v>0</v>
      </c>
      <c r="N138" s="81">
        <f t="shared" si="18"/>
        <v>0</v>
      </c>
    </row>
    <row r="139" spans="1:14" s="82" customFormat="1" ht="15">
      <c r="A139" s="24">
        <v>96</v>
      </c>
      <c r="B139" s="69" t="s">
        <v>109</v>
      </c>
      <c r="C139" s="68">
        <v>10</v>
      </c>
      <c r="D139" s="83" t="s">
        <v>190</v>
      </c>
      <c r="E139" s="68">
        <v>1048505</v>
      </c>
      <c r="F139" s="68" t="s">
        <v>108</v>
      </c>
      <c r="G139" s="58">
        <v>0</v>
      </c>
      <c r="H139" s="58">
        <f t="shared" si="13"/>
        <v>0</v>
      </c>
      <c r="I139" s="58">
        <f t="shared" si="14"/>
        <v>0</v>
      </c>
      <c r="J139" s="58">
        <f t="shared" si="15"/>
        <v>0</v>
      </c>
      <c r="K139" s="81"/>
      <c r="L139" s="81">
        <f t="shared" si="19"/>
        <v>0</v>
      </c>
      <c r="M139" s="99">
        <f t="shared" si="12"/>
        <v>0</v>
      </c>
      <c r="N139" s="81">
        <f t="shared" si="18"/>
        <v>0</v>
      </c>
    </row>
    <row r="140" spans="1:14" s="82" customFormat="1" ht="15">
      <c r="A140" s="24">
        <v>97</v>
      </c>
      <c r="B140" s="69" t="s">
        <v>109</v>
      </c>
      <c r="C140" s="68">
        <v>10</v>
      </c>
      <c r="D140" s="83" t="s">
        <v>185</v>
      </c>
      <c r="E140" s="68">
        <v>1048505</v>
      </c>
      <c r="F140" s="68" t="s">
        <v>108</v>
      </c>
      <c r="G140" s="58">
        <v>0</v>
      </c>
      <c r="H140" s="58">
        <f t="shared" si="13"/>
        <v>0</v>
      </c>
      <c r="I140" s="58">
        <f t="shared" si="14"/>
        <v>0</v>
      </c>
      <c r="J140" s="58">
        <f t="shared" si="15"/>
        <v>0</v>
      </c>
      <c r="K140" s="81"/>
      <c r="L140" s="81">
        <f t="shared" si="19"/>
        <v>0</v>
      </c>
      <c r="M140" s="99">
        <f t="shared" si="12"/>
        <v>0</v>
      </c>
      <c r="N140" s="81">
        <f t="shared" si="18"/>
        <v>0</v>
      </c>
    </row>
    <row r="141" spans="1:14" s="82" customFormat="1" ht="15">
      <c r="A141" s="24">
        <v>98</v>
      </c>
      <c r="B141" s="69" t="s">
        <v>109</v>
      </c>
      <c r="C141" s="68">
        <v>8</v>
      </c>
      <c r="D141" s="83" t="s">
        <v>177</v>
      </c>
      <c r="E141" s="68">
        <v>1048505</v>
      </c>
      <c r="F141" s="68" t="s">
        <v>108</v>
      </c>
      <c r="G141" s="58">
        <v>0</v>
      </c>
      <c r="H141" s="58">
        <f t="shared" si="13"/>
        <v>0</v>
      </c>
      <c r="I141" s="58">
        <f t="shared" si="14"/>
        <v>0</v>
      </c>
      <c r="J141" s="58">
        <f t="shared" si="15"/>
        <v>0</v>
      </c>
      <c r="K141" s="81"/>
      <c r="L141" s="81">
        <f t="shared" si="19"/>
        <v>0</v>
      </c>
      <c r="M141" s="99">
        <f t="shared" si="12"/>
        <v>0</v>
      </c>
      <c r="N141" s="81">
        <f t="shared" si="18"/>
        <v>0</v>
      </c>
    </row>
    <row r="142" spans="1:14" s="82" customFormat="1" ht="15">
      <c r="A142" s="24">
        <v>99</v>
      </c>
      <c r="B142" s="69" t="s">
        <v>109</v>
      </c>
      <c r="C142" s="68">
        <v>8</v>
      </c>
      <c r="D142" s="83" t="s">
        <v>178</v>
      </c>
      <c r="E142" s="68">
        <v>1048505</v>
      </c>
      <c r="F142" s="68" t="s">
        <v>108</v>
      </c>
      <c r="G142" s="58">
        <v>0</v>
      </c>
      <c r="H142" s="58">
        <f t="shared" si="13"/>
        <v>0</v>
      </c>
      <c r="I142" s="58">
        <f t="shared" si="14"/>
        <v>0</v>
      </c>
      <c r="J142" s="58">
        <f t="shared" si="15"/>
        <v>0</v>
      </c>
      <c r="K142" s="81"/>
      <c r="L142" s="81">
        <f t="shared" si="19"/>
        <v>0</v>
      </c>
      <c r="M142" s="99">
        <f t="shared" si="12"/>
        <v>0</v>
      </c>
      <c r="N142" s="81">
        <f t="shared" si="18"/>
        <v>0</v>
      </c>
    </row>
    <row r="143" spans="1:14" s="82" customFormat="1" ht="15">
      <c r="A143" s="24">
        <v>100</v>
      </c>
      <c r="B143" s="69" t="s">
        <v>109</v>
      </c>
      <c r="C143" s="68">
        <v>8</v>
      </c>
      <c r="D143" s="83" t="s">
        <v>179</v>
      </c>
      <c r="E143" s="68">
        <v>1048505</v>
      </c>
      <c r="F143" s="68" t="s">
        <v>108</v>
      </c>
      <c r="G143" s="58">
        <v>0</v>
      </c>
      <c r="H143" s="58">
        <f t="shared" si="13"/>
        <v>0</v>
      </c>
      <c r="I143" s="58">
        <f t="shared" si="14"/>
        <v>0</v>
      </c>
      <c r="J143" s="58">
        <f t="shared" si="15"/>
        <v>0</v>
      </c>
      <c r="K143" s="81"/>
      <c r="L143" s="81">
        <f t="shared" si="19"/>
        <v>0</v>
      </c>
      <c r="M143" s="99">
        <f t="shared" si="12"/>
        <v>0</v>
      </c>
      <c r="N143" s="81">
        <f t="shared" si="18"/>
        <v>0</v>
      </c>
    </row>
    <row r="144" spans="1:14" s="82" customFormat="1" ht="15">
      <c r="A144" s="24">
        <v>101</v>
      </c>
      <c r="B144" s="69" t="s">
        <v>109</v>
      </c>
      <c r="C144" s="68">
        <v>4</v>
      </c>
      <c r="D144" s="83" t="s">
        <v>192</v>
      </c>
      <c r="E144" s="68">
        <v>1058506</v>
      </c>
      <c r="F144" s="68" t="s">
        <v>108</v>
      </c>
      <c r="G144" s="58">
        <v>0</v>
      </c>
      <c r="H144" s="58">
        <f t="shared" si="13"/>
        <v>0</v>
      </c>
      <c r="I144" s="58">
        <f t="shared" si="14"/>
        <v>0</v>
      </c>
      <c r="J144" s="58">
        <f t="shared" si="15"/>
        <v>0</v>
      </c>
      <c r="K144" s="81"/>
      <c r="L144" s="81">
        <f t="shared" si="19"/>
        <v>0</v>
      </c>
      <c r="M144" s="99">
        <f t="shared" si="12"/>
        <v>0</v>
      </c>
      <c r="N144" s="81">
        <f t="shared" si="18"/>
        <v>0</v>
      </c>
    </row>
    <row r="145" spans="1:14" s="82" customFormat="1" ht="15">
      <c r="A145" s="24">
        <v>102</v>
      </c>
      <c r="B145" s="69" t="s">
        <v>109</v>
      </c>
      <c r="C145" s="68">
        <v>4</v>
      </c>
      <c r="D145" s="83" t="s">
        <v>186</v>
      </c>
      <c r="E145" s="68">
        <v>1048505</v>
      </c>
      <c r="F145" s="68" t="s">
        <v>108</v>
      </c>
      <c r="G145" s="58">
        <v>0</v>
      </c>
      <c r="H145" s="58">
        <f t="shared" si="13"/>
        <v>0</v>
      </c>
      <c r="I145" s="58">
        <f t="shared" si="14"/>
        <v>0</v>
      </c>
      <c r="J145" s="58">
        <f t="shared" si="15"/>
        <v>0</v>
      </c>
      <c r="K145" s="81"/>
      <c r="L145" s="81">
        <f t="shared" si="19"/>
        <v>0</v>
      </c>
      <c r="M145" s="99">
        <f t="shared" si="12"/>
        <v>0</v>
      </c>
      <c r="N145" s="81">
        <f t="shared" si="18"/>
        <v>0</v>
      </c>
    </row>
    <row r="146" spans="1:14" s="82" customFormat="1" ht="15">
      <c r="A146" s="24">
        <v>103</v>
      </c>
      <c r="B146" s="69" t="s">
        <v>109</v>
      </c>
      <c r="C146" s="68">
        <v>4</v>
      </c>
      <c r="D146" s="83" t="s">
        <v>187</v>
      </c>
      <c r="E146" s="68">
        <v>1048505</v>
      </c>
      <c r="F146" s="68" t="s">
        <v>108</v>
      </c>
      <c r="G146" s="58">
        <v>0</v>
      </c>
      <c r="H146" s="58">
        <f t="shared" si="13"/>
        <v>0</v>
      </c>
      <c r="I146" s="58">
        <f t="shared" si="14"/>
        <v>0</v>
      </c>
      <c r="J146" s="58">
        <f t="shared" si="15"/>
        <v>0</v>
      </c>
      <c r="K146" s="81"/>
      <c r="L146" s="81">
        <f t="shared" si="19"/>
        <v>0</v>
      </c>
      <c r="M146" s="99">
        <f t="shared" si="12"/>
        <v>0</v>
      </c>
      <c r="N146" s="81">
        <f t="shared" si="18"/>
        <v>0</v>
      </c>
    </row>
    <row r="147" spans="1:14" s="82" customFormat="1" ht="15">
      <c r="A147" s="24">
        <v>104</v>
      </c>
      <c r="B147" s="69" t="s">
        <v>109</v>
      </c>
      <c r="C147" s="68">
        <v>10</v>
      </c>
      <c r="D147" s="83" t="s">
        <v>188</v>
      </c>
      <c r="E147" s="68">
        <v>1048505</v>
      </c>
      <c r="F147" s="68" t="s">
        <v>108</v>
      </c>
      <c r="G147" s="58">
        <v>0</v>
      </c>
      <c r="H147" s="58">
        <f t="shared" si="13"/>
        <v>0</v>
      </c>
      <c r="I147" s="58">
        <f t="shared" si="14"/>
        <v>0</v>
      </c>
      <c r="J147" s="58">
        <f t="shared" si="15"/>
        <v>0</v>
      </c>
      <c r="K147" s="81"/>
      <c r="L147" s="81">
        <f t="shared" si="19"/>
        <v>0</v>
      </c>
      <c r="M147" s="99">
        <f t="shared" si="12"/>
        <v>0</v>
      </c>
      <c r="N147" s="81">
        <f t="shared" si="18"/>
        <v>0</v>
      </c>
    </row>
    <row r="148" spans="1:14" s="82" customFormat="1" ht="15">
      <c r="A148" s="24">
        <v>105</v>
      </c>
      <c r="B148" s="69" t="s">
        <v>109</v>
      </c>
      <c r="C148" s="68">
        <v>10</v>
      </c>
      <c r="D148" s="83" t="s">
        <v>189</v>
      </c>
      <c r="E148" s="68">
        <v>1048505</v>
      </c>
      <c r="F148" s="68" t="s">
        <v>108</v>
      </c>
      <c r="G148" s="58">
        <v>0</v>
      </c>
      <c r="H148" s="58">
        <f t="shared" si="13"/>
        <v>0</v>
      </c>
      <c r="I148" s="58">
        <f t="shared" si="14"/>
        <v>0</v>
      </c>
      <c r="J148" s="58">
        <f t="shared" si="15"/>
        <v>0</v>
      </c>
      <c r="K148" s="81"/>
      <c r="L148" s="81">
        <f t="shared" si="19"/>
        <v>0</v>
      </c>
      <c r="M148" s="99">
        <f t="shared" si="12"/>
        <v>0</v>
      </c>
      <c r="N148" s="81">
        <f t="shared" si="18"/>
        <v>0</v>
      </c>
    </row>
    <row r="149" spans="1:14" s="82" customFormat="1" ht="15">
      <c r="A149" s="24">
        <v>106</v>
      </c>
      <c r="B149" s="69" t="s">
        <v>109</v>
      </c>
      <c r="C149" s="68">
        <v>8</v>
      </c>
      <c r="D149" s="83" t="s">
        <v>180</v>
      </c>
      <c r="E149" s="68">
        <v>1048505</v>
      </c>
      <c r="F149" s="68" t="s">
        <v>108</v>
      </c>
      <c r="G149" s="58">
        <v>0</v>
      </c>
      <c r="H149" s="58">
        <f t="shared" si="13"/>
        <v>0</v>
      </c>
      <c r="I149" s="58">
        <f t="shared" si="14"/>
        <v>0</v>
      </c>
      <c r="J149" s="58">
        <f t="shared" si="15"/>
        <v>0</v>
      </c>
      <c r="K149" s="81"/>
      <c r="L149" s="81">
        <f t="shared" si="19"/>
        <v>0</v>
      </c>
      <c r="M149" s="99">
        <f t="shared" si="12"/>
        <v>0</v>
      </c>
      <c r="N149" s="81">
        <f t="shared" si="18"/>
        <v>0</v>
      </c>
    </row>
    <row r="150" spans="1:14" s="82" customFormat="1" ht="15">
      <c r="A150" s="24">
        <v>107</v>
      </c>
      <c r="B150" s="69" t="s">
        <v>109</v>
      </c>
      <c r="C150" s="68">
        <v>8</v>
      </c>
      <c r="D150" s="83" t="s">
        <v>181</v>
      </c>
      <c r="E150" s="68">
        <v>1048505</v>
      </c>
      <c r="F150" s="68" t="s">
        <v>108</v>
      </c>
      <c r="G150" s="58">
        <v>0</v>
      </c>
      <c r="H150" s="58">
        <f t="shared" si="13"/>
        <v>0</v>
      </c>
      <c r="I150" s="58">
        <f t="shared" si="14"/>
        <v>0</v>
      </c>
      <c r="J150" s="58">
        <f t="shared" si="15"/>
        <v>0</v>
      </c>
      <c r="K150" s="81"/>
      <c r="L150" s="81">
        <f t="shared" si="19"/>
        <v>0</v>
      </c>
      <c r="M150" s="99">
        <f t="shared" si="12"/>
        <v>0</v>
      </c>
      <c r="N150" s="81">
        <f t="shared" si="18"/>
        <v>0</v>
      </c>
    </row>
    <row r="151" spans="1:14" s="82" customFormat="1" ht="15">
      <c r="A151" s="24">
        <v>108</v>
      </c>
      <c r="B151" s="69" t="s">
        <v>109</v>
      </c>
      <c r="C151" s="68">
        <v>8</v>
      </c>
      <c r="D151" s="83" t="s">
        <v>182</v>
      </c>
      <c r="E151" s="68">
        <v>1048505</v>
      </c>
      <c r="F151" s="68" t="s">
        <v>108</v>
      </c>
      <c r="G151" s="58">
        <v>0</v>
      </c>
      <c r="H151" s="58">
        <f t="shared" si="13"/>
        <v>0</v>
      </c>
      <c r="I151" s="58">
        <f t="shared" si="14"/>
        <v>0</v>
      </c>
      <c r="J151" s="58">
        <f t="shared" si="15"/>
        <v>0</v>
      </c>
      <c r="K151" s="81"/>
      <c r="L151" s="81">
        <f t="shared" si="19"/>
        <v>0</v>
      </c>
      <c r="M151" s="99">
        <f t="shared" si="12"/>
        <v>0</v>
      </c>
      <c r="N151" s="81">
        <f t="shared" si="18"/>
        <v>0</v>
      </c>
    </row>
    <row r="152" spans="1:14" s="20" customFormat="1" ht="15">
      <c r="A152" s="126" t="s">
        <v>250</v>
      </c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8"/>
    </row>
    <row r="153" spans="1:14" s="82" customFormat="1" ht="15">
      <c r="A153" s="84">
        <v>1</v>
      </c>
      <c r="B153" s="7" t="s">
        <v>19</v>
      </c>
      <c r="C153" s="38">
        <v>24</v>
      </c>
      <c r="D153" s="9" t="s">
        <v>314</v>
      </c>
      <c r="E153" s="38" t="s">
        <v>334</v>
      </c>
      <c r="F153" s="38" t="s">
        <v>331</v>
      </c>
      <c r="G153" s="58">
        <v>0</v>
      </c>
      <c r="H153" s="58">
        <f>G153*1.2</f>
        <v>0</v>
      </c>
      <c r="I153" s="58">
        <f>G153*C153</f>
        <v>0</v>
      </c>
      <c r="J153" s="58">
        <f>H153*C153</f>
        <v>0</v>
      </c>
      <c r="K153" s="81"/>
      <c r="L153" s="81">
        <f>K153*1.2</f>
        <v>0</v>
      </c>
      <c r="M153" s="99">
        <f t="shared" si="12"/>
        <v>0</v>
      </c>
      <c r="N153" s="81">
        <f t="shared" si="18"/>
        <v>0</v>
      </c>
    </row>
    <row r="154" spans="1:14" s="82" customFormat="1" ht="15">
      <c r="A154" s="84">
        <v>2</v>
      </c>
      <c r="B154" s="7" t="s">
        <v>19</v>
      </c>
      <c r="C154" s="38">
        <v>36</v>
      </c>
      <c r="D154" s="9" t="s">
        <v>111</v>
      </c>
      <c r="E154" s="38" t="s">
        <v>335</v>
      </c>
      <c r="F154" s="38" t="s">
        <v>332</v>
      </c>
      <c r="G154" s="58">
        <v>0</v>
      </c>
      <c r="H154" s="58">
        <f aca="true" t="shared" si="20" ref="H154:H161">G154*1.2</f>
        <v>0</v>
      </c>
      <c r="I154" s="58">
        <f aca="true" t="shared" si="21" ref="I154:I161">G154*C154</f>
        <v>0</v>
      </c>
      <c r="J154" s="58">
        <f aca="true" t="shared" si="22" ref="J154:J161">H154*C154</f>
        <v>0</v>
      </c>
      <c r="K154" s="81"/>
      <c r="L154" s="81">
        <f aca="true" t="shared" si="23" ref="L154:L161">K154*1.2</f>
        <v>0</v>
      </c>
      <c r="M154" s="99">
        <f t="shared" si="12"/>
        <v>0</v>
      </c>
      <c r="N154" s="81">
        <f t="shared" si="18"/>
        <v>0</v>
      </c>
    </row>
    <row r="155" spans="1:14" s="82" customFormat="1" ht="15">
      <c r="A155" s="84">
        <v>3</v>
      </c>
      <c r="B155" s="7" t="s">
        <v>19</v>
      </c>
      <c r="C155" s="13">
        <v>24</v>
      </c>
      <c r="D155" s="9" t="s">
        <v>314</v>
      </c>
      <c r="E155" s="9">
        <v>1052832</v>
      </c>
      <c r="F155" s="38" t="s">
        <v>333</v>
      </c>
      <c r="G155" s="58">
        <v>0</v>
      </c>
      <c r="H155" s="58">
        <f t="shared" si="20"/>
        <v>0</v>
      </c>
      <c r="I155" s="58">
        <f t="shared" si="21"/>
        <v>0</v>
      </c>
      <c r="J155" s="58">
        <f t="shared" si="22"/>
        <v>0</v>
      </c>
      <c r="K155" s="81"/>
      <c r="L155" s="81">
        <f t="shared" si="23"/>
        <v>0</v>
      </c>
      <c r="M155" s="99">
        <f t="shared" si="12"/>
        <v>0</v>
      </c>
      <c r="N155" s="81">
        <f t="shared" si="18"/>
        <v>0</v>
      </c>
    </row>
    <row r="156" spans="1:14" s="82" customFormat="1" ht="15">
      <c r="A156" s="84">
        <v>4</v>
      </c>
      <c r="B156" s="7" t="s">
        <v>19</v>
      </c>
      <c r="C156" s="38">
        <v>36</v>
      </c>
      <c r="D156" s="9" t="s">
        <v>111</v>
      </c>
      <c r="E156" s="38" t="s">
        <v>338</v>
      </c>
      <c r="F156" s="38" t="s">
        <v>336</v>
      </c>
      <c r="G156" s="58">
        <v>0</v>
      </c>
      <c r="H156" s="58">
        <f t="shared" si="20"/>
        <v>0</v>
      </c>
      <c r="I156" s="58">
        <f t="shared" si="21"/>
        <v>0</v>
      </c>
      <c r="J156" s="58">
        <f t="shared" si="22"/>
        <v>0</v>
      </c>
      <c r="K156" s="81"/>
      <c r="L156" s="81">
        <f t="shared" si="23"/>
        <v>0</v>
      </c>
      <c r="M156" s="99">
        <f t="shared" si="12"/>
        <v>0</v>
      </c>
      <c r="N156" s="81">
        <f t="shared" si="18"/>
        <v>0</v>
      </c>
    </row>
    <row r="157" spans="1:14" s="82" customFormat="1" ht="15">
      <c r="A157" s="84">
        <v>5</v>
      </c>
      <c r="B157" s="7" t="s">
        <v>19</v>
      </c>
      <c r="C157" s="38">
        <v>24</v>
      </c>
      <c r="D157" s="9" t="s">
        <v>340</v>
      </c>
      <c r="E157" s="38" t="s">
        <v>338</v>
      </c>
      <c r="F157" s="38" t="s">
        <v>336</v>
      </c>
      <c r="G157" s="58">
        <v>0</v>
      </c>
      <c r="H157" s="58">
        <f t="shared" si="20"/>
        <v>0</v>
      </c>
      <c r="I157" s="58">
        <f t="shared" si="21"/>
        <v>0</v>
      </c>
      <c r="J157" s="58">
        <f t="shared" si="22"/>
        <v>0</v>
      </c>
      <c r="K157" s="81"/>
      <c r="L157" s="81">
        <f t="shared" si="23"/>
        <v>0</v>
      </c>
      <c r="M157" s="99">
        <f t="shared" si="12"/>
        <v>0</v>
      </c>
      <c r="N157" s="81">
        <f t="shared" si="18"/>
        <v>0</v>
      </c>
    </row>
    <row r="158" spans="1:14" s="82" customFormat="1" ht="15">
      <c r="A158" s="84">
        <v>6</v>
      </c>
      <c r="B158" s="7" t="s">
        <v>19</v>
      </c>
      <c r="C158" s="38">
        <v>24</v>
      </c>
      <c r="D158" s="9" t="s">
        <v>314</v>
      </c>
      <c r="E158" s="38" t="s">
        <v>339</v>
      </c>
      <c r="F158" s="38" t="s">
        <v>337</v>
      </c>
      <c r="G158" s="58">
        <v>0</v>
      </c>
      <c r="H158" s="58">
        <f t="shared" si="20"/>
        <v>0</v>
      </c>
      <c r="I158" s="58">
        <f t="shared" si="21"/>
        <v>0</v>
      </c>
      <c r="J158" s="58">
        <f t="shared" si="22"/>
        <v>0</v>
      </c>
      <c r="K158" s="81"/>
      <c r="L158" s="81">
        <f t="shared" si="23"/>
        <v>0</v>
      </c>
      <c r="M158" s="99">
        <f t="shared" si="12"/>
        <v>0</v>
      </c>
      <c r="N158" s="81">
        <f t="shared" si="18"/>
        <v>0</v>
      </c>
    </row>
    <row r="159" spans="1:14" s="82" customFormat="1" ht="15">
      <c r="A159" s="84">
        <v>7</v>
      </c>
      <c r="B159" s="7" t="s">
        <v>19</v>
      </c>
      <c r="C159" s="38">
        <v>12</v>
      </c>
      <c r="D159" s="9" t="s">
        <v>341</v>
      </c>
      <c r="E159" s="38" t="s">
        <v>339</v>
      </c>
      <c r="F159" s="38" t="s">
        <v>337</v>
      </c>
      <c r="G159" s="58">
        <v>0</v>
      </c>
      <c r="H159" s="58">
        <f t="shared" si="20"/>
        <v>0</v>
      </c>
      <c r="I159" s="58">
        <f t="shared" si="21"/>
        <v>0</v>
      </c>
      <c r="J159" s="58">
        <f t="shared" si="22"/>
        <v>0</v>
      </c>
      <c r="K159" s="81"/>
      <c r="L159" s="81">
        <f t="shared" si="23"/>
        <v>0</v>
      </c>
      <c r="M159" s="99">
        <f t="shared" si="12"/>
        <v>0</v>
      </c>
      <c r="N159" s="81">
        <f t="shared" si="18"/>
        <v>0</v>
      </c>
    </row>
    <row r="160" spans="1:14" s="82" customFormat="1" ht="15">
      <c r="A160" s="84">
        <v>8</v>
      </c>
      <c r="B160" s="7" t="s">
        <v>19</v>
      </c>
      <c r="C160" s="13">
        <v>72</v>
      </c>
      <c r="D160" s="9" t="s">
        <v>111</v>
      </c>
      <c r="E160" s="9">
        <v>1052785</v>
      </c>
      <c r="F160" s="81" t="s">
        <v>333</v>
      </c>
      <c r="G160" s="58">
        <v>0</v>
      </c>
      <c r="H160" s="58">
        <f t="shared" si="20"/>
        <v>0</v>
      </c>
      <c r="I160" s="58">
        <f t="shared" si="21"/>
        <v>0</v>
      </c>
      <c r="J160" s="58">
        <f t="shared" si="22"/>
        <v>0</v>
      </c>
      <c r="K160" s="81"/>
      <c r="L160" s="81">
        <f t="shared" si="23"/>
        <v>0</v>
      </c>
      <c r="M160" s="99">
        <f t="shared" si="12"/>
        <v>0</v>
      </c>
      <c r="N160" s="81">
        <f t="shared" si="18"/>
        <v>0</v>
      </c>
    </row>
    <row r="161" spans="1:14" s="82" customFormat="1" ht="15">
      <c r="A161" s="84">
        <v>9</v>
      </c>
      <c r="B161" s="7" t="s">
        <v>19</v>
      </c>
      <c r="C161" s="13">
        <v>24</v>
      </c>
      <c r="D161" s="9" t="s">
        <v>111</v>
      </c>
      <c r="E161" s="9">
        <v>1052785</v>
      </c>
      <c r="F161" s="81" t="s">
        <v>333</v>
      </c>
      <c r="G161" s="58">
        <v>0</v>
      </c>
      <c r="H161" s="58">
        <f t="shared" si="20"/>
        <v>0</v>
      </c>
      <c r="I161" s="58">
        <f t="shared" si="21"/>
        <v>0</v>
      </c>
      <c r="J161" s="58">
        <f t="shared" si="22"/>
        <v>0</v>
      </c>
      <c r="K161" s="81"/>
      <c r="L161" s="81">
        <f t="shared" si="23"/>
        <v>0</v>
      </c>
      <c r="M161" s="99">
        <f t="shared" si="12"/>
        <v>0</v>
      </c>
      <c r="N161" s="81">
        <f t="shared" si="18"/>
        <v>0</v>
      </c>
    </row>
    <row r="162" spans="1:14" s="20" customFormat="1" ht="15">
      <c r="A162" s="126" t="s">
        <v>251</v>
      </c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8"/>
    </row>
    <row r="163" spans="1:14" s="82" customFormat="1" ht="15">
      <c r="A163" s="72">
        <v>1</v>
      </c>
      <c r="B163" s="7" t="s">
        <v>342</v>
      </c>
      <c r="C163" s="13">
        <v>12</v>
      </c>
      <c r="D163" s="9" t="s">
        <v>344</v>
      </c>
      <c r="E163" s="9">
        <v>1056877</v>
      </c>
      <c r="F163" s="9" t="s">
        <v>343</v>
      </c>
      <c r="G163" s="58">
        <v>0</v>
      </c>
      <c r="H163" s="58">
        <f>G163*1.2</f>
        <v>0</v>
      </c>
      <c r="I163" s="58">
        <f>G163*C163</f>
        <v>0</v>
      </c>
      <c r="J163" s="58">
        <f>H163*C163</f>
        <v>0</v>
      </c>
      <c r="K163" s="81"/>
      <c r="L163" s="81">
        <f>K163*1.2</f>
        <v>0</v>
      </c>
      <c r="M163" s="99">
        <f t="shared" si="12"/>
        <v>0</v>
      </c>
      <c r="N163" s="81">
        <f t="shared" si="18"/>
        <v>0</v>
      </c>
    </row>
    <row r="164" spans="1:14" s="82" customFormat="1" ht="15">
      <c r="A164" s="72">
        <v>2</v>
      </c>
      <c r="B164" s="7" t="s">
        <v>342</v>
      </c>
      <c r="C164" s="13">
        <v>12</v>
      </c>
      <c r="D164" s="9" t="s">
        <v>345</v>
      </c>
      <c r="E164" s="9">
        <v>1056877</v>
      </c>
      <c r="F164" s="9" t="s">
        <v>343</v>
      </c>
      <c r="G164" s="58">
        <v>0</v>
      </c>
      <c r="H164" s="58">
        <f>G164*1.2</f>
        <v>0</v>
      </c>
      <c r="I164" s="58">
        <f>G164*C164</f>
        <v>0</v>
      </c>
      <c r="J164" s="58">
        <f>H164*C164</f>
        <v>0</v>
      </c>
      <c r="K164" s="81"/>
      <c r="L164" s="81">
        <f>K164*1.2</f>
        <v>0</v>
      </c>
      <c r="M164" s="99">
        <f t="shared" si="12"/>
        <v>0</v>
      </c>
      <c r="N164" s="81">
        <f t="shared" si="18"/>
        <v>0</v>
      </c>
    </row>
    <row r="165" spans="1:14" s="20" customFormat="1" ht="15">
      <c r="A165" s="126" t="s">
        <v>359</v>
      </c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8"/>
    </row>
    <row r="166" spans="1:14" s="20" customFormat="1" ht="15">
      <c r="A166" s="6">
        <v>1</v>
      </c>
      <c r="B166" s="88" t="s">
        <v>282</v>
      </c>
      <c r="C166" s="89">
        <v>5</v>
      </c>
      <c r="D166" s="89" t="s">
        <v>37</v>
      </c>
      <c r="E166" s="89" t="s">
        <v>285</v>
      </c>
      <c r="F166" s="89" t="s">
        <v>286</v>
      </c>
      <c r="G166" s="58">
        <v>0</v>
      </c>
      <c r="H166" s="58">
        <f>G166*1.2</f>
        <v>0</v>
      </c>
      <c r="I166" s="58">
        <f>G166*C166</f>
        <v>0</v>
      </c>
      <c r="J166" s="58">
        <f>H166*C166</f>
        <v>0</v>
      </c>
      <c r="K166" s="34"/>
      <c r="L166" s="34">
        <f>K166*1.2</f>
        <v>0</v>
      </c>
      <c r="M166" s="99">
        <f t="shared" si="12"/>
        <v>0</v>
      </c>
      <c r="N166" s="81">
        <f t="shared" si="18"/>
        <v>0</v>
      </c>
    </row>
    <row r="167" spans="1:14" s="20" customFormat="1" ht="15">
      <c r="A167" s="6">
        <v>2</v>
      </c>
      <c r="B167" s="88" t="s">
        <v>282</v>
      </c>
      <c r="C167" s="89">
        <v>10</v>
      </c>
      <c r="D167" s="89" t="s">
        <v>38</v>
      </c>
      <c r="E167" s="89" t="s">
        <v>285</v>
      </c>
      <c r="F167" s="89" t="s">
        <v>286</v>
      </c>
      <c r="G167" s="58">
        <v>0</v>
      </c>
      <c r="H167" s="58">
        <f aca="true" t="shared" si="24" ref="H167:H208">G167*1.2</f>
        <v>0</v>
      </c>
      <c r="I167" s="58">
        <f aca="true" t="shared" si="25" ref="I167:I208">G167*C167</f>
        <v>0</v>
      </c>
      <c r="J167" s="58">
        <f aca="true" t="shared" si="26" ref="J167:J208">H167*C167</f>
        <v>0</v>
      </c>
      <c r="K167" s="34"/>
      <c r="L167" s="34">
        <f aca="true" t="shared" si="27" ref="L167:L208">K167*1.2</f>
        <v>0</v>
      </c>
      <c r="M167" s="99">
        <f t="shared" si="12"/>
        <v>0</v>
      </c>
      <c r="N167" s="81">
        <f t="shared" si="18"/>
        <v>0</v>
      </c>
    </row>
    <row r="168" spans="1:14" s="20" customFormat="1" ht="15">
      <c r="A168" s="6">
        <v>3</v>
      </c>
      <c r="B168" s="88" t="s">
        <v>282</v>
      </c>
      <c r="C168" s="89">
        <v>10</v>
      </c>
      <c r="D168" s="89" t="s">
        <v>43</v>
      </c>
      <c r="E168" s="89" t="s">
        <v>285</v>
      </c>
      <c r="F168" s="89" t="s">
        <v>286</v>
      </c>
      <c r="G168" s="58">
        <v>0</v>
      </c>
      <c r="H168" s="58">
        <f t="shared" si="24"/>
        <v>0</v>
      </c>
      <c r="I168" s="58">
        <f t="shared" si="25"/>
        <v>0</v>
      </c>
      <c r="J168" s="58">
        <f t="shared" si="26"/>
        <v>0</v>
      </c>
      <c r="K168" s="34"/>
      <c r="L168" s="34">
        <f t="shared" si="27"/>
        <v>0</v>
      </c>
      <c r="M168" s="99">
        <f t="shared" si="12"/>
        <v>0</v>
      </c>
      <c r="N168" s="81">
        <f t="shared" si="18"/>
        <v>0</v>
      </c>
    </row>
    <row r="169" spans="1:14" s="20" customFormat="1" ht="15">
      <c r="A169" s="6">
        <v>4</v>
      </c>
      <c r="B169" s="88" t="s">
        <v>282</v>
      </c>
      <c r="C169" s="89">
        <v>5</v>
      </c>
      <c r="D169" s="89" t="s">
        <v>37</v>
      </c>
      <c r="E169" s="89" t="s">
        <v>284</v>
      </c>
      <c r="F169" s="89" t="s">
        <v>283</v>
      </c>
      <c r="G169" s="58">
        <v>0</v>
      </c>
      <c r="H169" s="58">
        <f t="shared" si="24"/>
        <v>0</v>
      </c>
      <c r="I169" s="58">
        <f t="shared" si="25"/>
        <v>0</v>
      </c>
      <c r="J169" s="58">
        <f t="shared" si="26"/>
        <v>0</v>
      </c>
      <c r="K169" s="34"/>
      <c r="L169" s="34">
        <f t="shared" si="27"/>
        <v>0</v>
      </c>
      <c r="M169" s="99">
        <f t="shared" si="12"/>
        <v>0</v>
      </c>
      <c r="N169" s="81">
        <f t="shared" si="18"/>
        <v>0</v>
      </c>
    </row>
    <row r="170" spans="1:14" s="20" customFormat="1" ht="15">
      <c r="A170" s="6">
        <v>5</v>
      </c>
      <c r="B170" s="88" t="s">
        <v>282</v>
      </c>
      <c r="C170" s="89">
        <v>5</v>
      </c>
      <c r="D170" s="89" t="s">
        <v>38</v>
      </c>
      <c r="E170" s="89" t="s">
        <v>284</v>
      </c>
      <c r="F170" s="89" t="s">
        <v>283</v>
      </c>
      <c r="G170" s="58">
        <v>0</v>
      </c>
      <c r="H170" s="58">
        <f t="shared" si="24"/>
        <v>0</v>
      </c>
      <c r="I170" s="58">
        <f t="shared" si="25"/>
        <v>0</v>
      </c>
      <c r="J170" s="58">
        <f t="shared" si="26"/>
        <v>0</v>
      </c>
      <c r="K170" s="34"/>
      <c r="L170" s="34">
        <f t="shared" si="27"/>
        <v>0</v>
      </c>
      <c r="M170" s="99">
        <f t="shared" si="12"/>
        <v>0</v>
      </c>
      <c r="N170" s="81">
        <f t="shared" si="18"/>
        <v>0</v>
      </c>
    </row>
    <row r="171" spans="1:14" s="20" customFormat="1" ht="15">
      <c r="A171" s="6">
        <v>6</v>
      </c>
      <c r="B171" s="88" t="s">
        <v>282</v>
      </c>
      <c r="C171" s="89">
        <v>5</v>
      </c>
      <c r="D171" s="89" t="s">
        <v>43</v>
      </c>
      <c r="E171" s="89" t="s">
        <v>284</v>
      </c>
      <c r="F171" s="89" t="s">
        <v>283</v>
      </c>
      <c r="G171" s="58">
        <v>0</v>
      </c>
      <c r="H171" s="58">
        <f t="shared" si="24"/>
        <v>0</v>
      </c>
      <c r="I171" s="58">
        <f t="shared" si="25"/>
        <v>0</v>
      </c>
      <c r="J171" s="58">
        <f t="shared" si="26"/>
        <v>0</v>
      </c>
      <c r="K171" s="34"/>
      <c r="L171" s="34">
        <f t="shared" si="27"/>
        <v>0</v>
      </c>
      <c r="M171" s="99">
        <f aca="true" t="shared" si="28" ref="M171:M208">I171+K171</f>
        <v>0</v>
      </c>
      <c r="N171" s="81">
        <f t="shared" si="18"/>
        <v>0</v>
      </c>
    </row>
    <row r="172" spans="1:14" s="20" customFormat="1" ht="15">
      <c r="A172" s="6">
        <v>7</v>
      </c>
      <c r="B172" s="88" t="s">
        <v>282</v>
      </c>
      <c r="C172" s="89">
        <v>5</v>
      </c>
      <c r="D172" s="89" t="s">
        <v>37</v>
      </c>
      <c r="E172" s="89" t="s">
        <v>288</v>
      </c>
      <c r="F172" s="89" t="s">
        <v>287</v>
      </c>
      <c r="G172" s="58">
        <v>0</v>
      </c>
      <c r="H172" s="58">
        <f t="shared" si="24"/>
        <v>0</v>
      </c>
      <c r="I172" s="58">
        <f t="shared" si="25"/>
        <v>0</v>
      </c>
      <c r="J172" s="58">
        <f t="shared" si="26"/>
        <v>0</v>
      </c>
      <c r="K172" s="34"/>
      <c r="L172" s="34">
        <f t="shared" si="27"/>
        <v>0</v>
      </c>
      <c r="M172" s="99">
        <f t="shared" si="28"/>
        <v>0</v>
      </c>
      <c r="N172" s="81">
        <f t="shared" si="18"/>
        <v>0</v>
      </c>
    </row>
    <row r="173" spans="1:14" s="20" customFormat="1" ht="15">
      <c r="A173" s="6">
        <v>8</v>
      </c>
      <c r="B173" s="88" t="s">
        <v>282</v>
      </c>
      <c r="C173" s="89">
        <v>10</v>
      </c>
      <c r="D173" s="89" t="s">
        <v>38</v>
      </c>
      <c r="E173" s="89" t="s">
        <v>288</v>
      </c>
      <c r="F173" s="89" t="s">
        <v>287</v>
      </c>
      <c r="G173" s="58">
        <v>0</v>
      </c>
      <c r="H173" s="58">
        <f t="shared" si="24"/>
        <v>0</v>
      </c>
      <c r="I173" s="58">
        <f t="shared" si="25"/>
        <v>0</v>
      </c>
      <c r="J173" s="58">
        <f t="shared" si="26"/>
        <v>0</v>
      </c>
      <c r="K173" s="34"/>
      <c r="L173" s="34">
        <f t="shared" si="27"/>
        <v>0</v>
      </c>
      <c r="M173" s="99">
        <f t="shared" si="28"/>
        <v>0</v>
      </c>
      <c r="N173" s="81">
        <f t="shared" si="18"/>
        <v>0</v>
      </c>
    </row>
    <row r="174" spans="1:14" s="20" customFormat="1" ht="15">
      <c r="A174" s="6">
        <v>9</v>
      </c>
      <c r="B174" s="88" t="s">
        <v>282</v>
      </c>
      <c r="C174" s="89">
        <v>10</v>
      </c>
      <c r="D174" s="89" t="s">
        <v>43</v>
      </c>
      <c r="E174" s="89" t="s">
        <v>288</v>
      </c>
      <c r="F174" s="89" t="s">
        <v>287</v>
      </c>
      <c r="G174" s="58">
        <v>0</v>
      </c>
      <c r="H174" s="58">
        <f t="shared" si="24"/>
        <v>0</v>
      </c>
      <c r="I174" s="58">
        <f t="shared" si="25"/>
        <v>0</v>
      </c>
      <c r="J174" s="58">
        <f t="shared" si="26"/>
        <v>0</v>
      </c>
      <c r="K174" s="34"/>
      <c r="L174" s="34">
        <f t="shared" si="27"/>
        <v>0</v>
      </c>
      <c r="M174" s="99">
        <f t="shared" si="28"/>
        <v>0</v>
      </c>
      <c r="N174" s="81">
        <f t="shared" si="18"/>
        <v>0</v>
      </c>
    </row>
    <row r="175" spans="1:14" s="20" customFormat="1" ht="15">
      <c r="A175" s="6">
        <v>10</v>
      </c>
      <c r="B175" s="88" t="s">
        <v>282</v>
      </c>
      <c r="C175" s="89">
        <v>10</v>
      </c>
      <c r="D175" s="89" t="s">
        <v>274</v>
      </c>
      <c r="E175" s="89" t="s">
        <v>288</v>
      </c>
      <c r="F175" s="89" t="s">
        <v>287</v>
      </c>
      <c r="G175" s="58">
        <v>0</v>
      </c>
      <c r="H175" s="58">
        <f t="shared" si="24"/>
        <v>0</v>
      </c>
      <c r="I175" s="58">
        <f t="shared" si="25"/>
        <v>0</v>
      </c>
      <c r="J175" s="58">
        <f t="shared" si="26"/>
        <v>0</v>
      </c>
      <c r="K175" s="34"/>
      <c r="L175" s="34">
        <f t="shared" si="27"/>
        <v>0</v>
      </c>
      <c r="M175" s="99">
        <f t="shared" si="28"/>
        <v>0</v>
      </c>
      <c r="N175" s="81">
        <f t="shared" si="18"/>
        <v>0</v>
      </c>
    </row>
    <row r="176" spans="1:14" s="20" customFormat="1" ht="15">
      <c r="A176" s="6">
        <v>11</v>
      </c>
      <c r="B176" s="88" t="s">
        <v>279</v>
      </c>
      <c r="C176" s="12">
        <v>5</v>
      </c>
      <c r="D176" s="89" t="s">
        <v>37</v>
      </c>
      <c r="E176" s="89" t="s">
        <v>280</v>
      </c>
      <c r="F176" s="89" t="s">
        <v>281</v>
      </c>
      <c r="G176" s="58">
        <v>0</v>
      </c>
      <c r="H176" s="58">
        <f t="shared" si="24"/>
        <v>0</v>
      </c>
      <c r="I176" s="58">
        <f t="shared" si="25"/>
        <v>0</v>
      </c>
      <c r="J176" s="58">
        <f t="shared" si="26"/>
        <v>0</v>
      </c>
      <c r="K176" s="34"/>
      <c r="L176" s="34">
        <f t="shared" si="27"/>
        <v>0</v>
      </c>
      <c r="M176" s="99">
        <f t="shared" si="28"/>
        <v>0</v>
      </c>
      <c r="N176" s="81">
        <f t="shared" si="18"/>
        <v>0</v>
      </c>
    </row>
    <row r="177" spans="1:14" s="20" customFormat="1" ht="15">
      <c r="A177" s="6">
        <v>12</v>
      </c>
      <c r="B177" s="88" t="s">
        <v>279</v>
      </c>
      <c r="C177" s="12">
        <v>5</v>
      </c>
      <c r="D177" s="89" t="s">
        <v>38</v>
      </c>
      <c r="E177" s="89" t="s">
        <v>280</v>
      </c>
      <c r="F177" s="89" t="s">
        <v>281</v>
      </c>
      <c r="G177" s="58">
        <v>0</v>
      </c>
      <c r="H177" s="58">
        <f t="shared" si="24"/>
        <v>0</v>
      </c>
      <c r="I177" s="58">
        <f t="shared" si="25"/>
        <v>0</v>
      </c>
      <c r="J177" s="58">
        <f t="shared" si="26"/>
        <v>0</v>
      </c>
      <c r="K177" s="34"/>
      <c r="L177" s="34">
        <f t="shared" si="27"/>
        <v>0</v>
      </c>
      <c r="M177" s="99">
        <f t="shared" si="28"/>
        <v>0</v>
      </c>
      <c r="N177" s="81">
        <f t="shared" si="18"/>
        <v>0</v>
      </c>
    </row>
    <row r="178" spans="1:14" s="20" customFormat="1" ht="15">
      <c r="A178" s="6">
        <v>13</v>
      </c>
      <c r="B178" s="88" t="s">
        <v>279</v>
      </c>
      <c r="C178" s="12">
        <v>5</v>
      </c>
      <c r="D178" s="89" t="s">
        <v>43</v>
      </c>
      <c r="E178" s="89" t="s">
        <v>280</v>
      </c>
      <c r="F178" s="89" t="s">
        <v>281</v>
      </c>
      <c r="G178" s="58">
        <v>0</v>
      </c>
      <c r="H178" s="58">
        <f t="shared" si="24"/>
        <v>0</v>
      </c>
      <c r="I178" s="58">
        <f t="shared" si="25"/>
        <v>0</v>
      </c>
      <c r="J178" s="58">
        <f t="shared" si="26"/>
        <v>0</v>
      </c>
      <c r="K178" s="34"/>
      <c r="L178" s="34">
        <f t="shared" si="27"/>
        <v>0</v>
      </c>
      <c r="M178" s="99">
        <f t="shared" si="28"/>
        <v>0</v>
      </c>
      <c r="N178" s="81">
        <f t="shared" si="18"/>
        <v>0</v>
      </c>
    </row>
    <row r="179" spans="1:14" s="20" customFormat="1" ht="15">
      <c r="A179" s="6">
        <v>14</v>
      </c>
      <c r="B179" s="88" t="s">
        <v>279</v>
      </c>
      <c r="C179" s="12">
        <v>5</v>
      </c>
      <c r="D179" s="89" t="s">
        <v>274</v>
      </c>
      <c r="E179" s="89" t="s">
        <v>280</v>
      </c>
      <c r="F179" s="89" t="s">
        <v>281</v>
      </c>
      <c r="G179" s="58">
        <v>0</v>
      </c>
      <c r="H179" s="58">
        <f t="shared" si="24"/>
        <v>0</v>
      </c>
      <c r="I179" s="58">
        <f t="shared" si="25"/>
        <v>0</v>
      </c>
      <c r="J179" s="58">
        <f t="shared" si="26"/>
        <v>0</v>
      </c>
      <c r="K179" s="34"/>
      <c r="L179" s="34">
        <f t="shared" si="27"/>
        <v>0</v>
      </c>
      <c r="M179" s="99">
        <f t="shared" si="28"/>
        <v>0</v>
      </c>
      <c r="N179" s="81">
        <f t="shared" si="18"/>
        <v>0</v>
      </c>
    </row>
    <row r="180" spans="1:14" s="20" customFormat="1" ht="15">
      <c r="A180" s="6">
        <v>15</v>
      </c>
      <c r="B180" s="88" t="s">
        <v>289</v>
      </c>
      <c r="C180" s="89">
        <v>10</v>
      </c>
      <c r="D180" s="89" t="s">
        <v>37</v>
      </c>
      <c r="E180" s="89" t="s">
        <v>291</v>
      </c>
      <c r="F180" s="89" t="s">
        <v>290</v>
      </c>
      <c r="G180" s="58">
        <v>0</v>
      </c>
      <c r="H180" s="58">
        <f t="shared" si="24"/>
        <v>0</v>
      </c>
      <c r="I180" s="58">
        <f t="shared" si="25"/>
        <v>0</v>
      </c>
      <c r="J180" s="58">
        <f t="shared" si="26"/>
        <v>0</v>
      </c>
      <c r="K180" s="34"/>
      <c r="L180" s="34">
        <f t="shared" si="27"/>
        <v>0</v>
      </c>
      <c r="M180" s="99">
        <f t="shared" si="28"/>
        <v>0</v>
      </c>
      <c r="N180" s="81">
        <f t="shared" si="18"/>
        <v>0</v>
      </c>
    </row>
    <row r="181" spans="1:14" s="20" customFormat="1" ht="15">
      <c r="A181" s="6">
        <v>16</v>
      </c>
      <c r="B181" s="88" t="s">
        <v>289</v>
      </c>
      <c r="C181" s="89">
        <v>10</v>
      </c>
      <c r="D181" s="89" t="s">
        <v>38</v>
      </c>
      <c r="E181" s="89" t="s">
        <v>291</v>
      </c>
      <c r="F181" s="89" t="s">
        <v>290</v>
      </c>
      <c r="G181" s="58">
        <v>0</v>
      </c>
      <c r="H181" s="58">
        <f t="shared" si="24"/>
        <v>0</v>
      </c>
      <c r="I181" s="58">
        <f t="shared" si="25"/>
        <v>0</v>
      </c>
      <c r="J181" s="58">
        <f t="shared" si="26"/>
        <v>0</v>
      </c>
      <c r="K181" s="34"/>
      <c r="L181" s="34">
        <f t="shared" si="27"/>
        <v>0</v>
      </c>
      <c r="M181" s="99">
        <f t="shared" si="28"/>
        <v>0</v>
      </c>
      <c r="N181" s="81">
        <f t="shared" si="18"/>
        <v>0</v>
      </c>
    </row>
    <row r="182" spans="1:14" s="20" customFormat="1" ht="15">
      <c r="A182" s="6">
        <v>17</v>
      </c>
      <c r="B182" s="88" t="s">
        <v>289</v>
      </c>
      <c r="C182" s="89">
        <v>10</v>
      </c>
      <c r="D182" s="89" t="s">
        <v>43</v>
      </c>
      <c r="E182" s="89" t="s">
        <v>291</v>
      </c>
      <c r="F182" s="89" t="s">
        <v>290</v>
      </c>
      <c r="G182" s="58">
        <v>0</v>
      </c>
      <c r="H182" s="58">
        <f t="shared" si="24"/>
        <v>0</v>
      </c>
      <c r="I182" s="58">
        <f t="shared" si="25"/>
        <v>0</v>
      </c>
      <c r="J182" s="58">
        <f t="shared" si="26"/>
        <v>0</v>
      </c>
      <c r="K182" s="34"/>
      <c r="L182" s="34">
        <f t="shared" si="27"/>
        <v>0</v>
      </c>
      <c r="M182" s="99">
        <f t="shared" si="28"/>
        <v>0</v>
      </c>
      <c r="N182" s="81">
        <f t="shared" si="18"/>
        <v>0</v>
      </c>
    </row>
    <row r="183" spans="1:14" s="20" customFormat="1" ht="15">
      <c r="A183" s="6">
        <v>18</v>
      </c>
      <c r="B183" s="88" t="s">
        <v>289</v>
      </c>
      <c r="C183" s="89">
        <v>5</v>
      </c>
      <c r="D183" s="89" t="s">
        <v>274</v>
      </c>
      <c r="E183" s="89" t="s">
        <v>291</v>
      </c>
      <c r="F183" s="89" t="s">
        <v>290</v>
      </c>
      <c r="G183" s="58">
        <v>0</v>
      </c>
      <c r="H183" s="58">
        <f t="shared" si="24"/>
        <v>0</v>
      </c>
      <c r="I183" s="58">
        <f t="shared" si="25"/>
        <v>0</v>
      </c>
      <c r="J183" s="58">
        <f t="shared" si="26"/>
        <v>0</v>
      </c>
      <c r="K183" s="34"/>
      <c r="L183" s="34">
        <f t="shared" si="27"/>
        <v>0</v>
      </c>
      <c r="M183" s="99">
        <f t="shared" si="28"/>
        <v>0</v>
      </c>
      <c r="N183" s="81">
        <f t="shared" si="18"/>
        <v>0</v>
      </c>
    </row>
    <row r="184" spans="1:14" s="20" customFormat="1" ht="15">
      <c r="A184" s="6">
        <v>19</v>
      </c>
      <c r="B184" s="88" t="s">
        <v>292</v>
      </c>
      <c r="C184" s="89">
        <v>5</v>
      </c>
      <c r="D184" s="89" t="s">
        <v>38</v>
      </c>
      <c r="E184" s="89" t="s">
        <v>294</v>
      </c>
      <c r="F184" s="89" t="s">
        <v>293</v>
      </c>
      <c r="G184" s="58">
        <v>0</v>
      </c>
      <c r="H184" s="58">
        <f t="shared" si="24"/>
        <v>0</v>
      </c>
      <c r="I184" s="58">
        <f t="shared" si="25"/>
        <v>0</v>
      </c>
      <c r="J184" s="58">
        <f t="shared" si="26"/>
        <v>0</v>
      </c>
      <c r="K184" s="34"/>
      <c r="L184" s="34">
        <f t="shared" si="27"/>
        <v>0</v>
      </c>
      <c r="M184" s="99">
        <f t="shared" si="28"/>
        <v>0</v>
      </c>
      <c r="N184" s="81">
        <f t="shared" si="18"/>
        <v>0</v>
      </c>
    </row>
    <row r="185" spans="1:14" s="20" customFormat="1" ht="15">
      <c r="A185" s="6">
        <v>20</v>
      </c>
      <c r="B185" s="88" t="s">
        <v>292</v>
      </c>
      <c r="C185" s="89">
        <v>5</v>
      </c>
      <c r="D185" s="89" t="s">
        <v>274</v>
      </c>
      <c r="E185" s="89" t="s">
        <v>294</v>
      </c>
      <c r="F185" s="89" t="s">
        <v>293</v>
      </c>
      <c r="G185" s="58">
        <v>0</v>
      </c>
      <c r="H185" s="58">
        <f t="shared" si="24"/>
        <v>0</v>
      </c>
      <c r="I185" s="58">
        <f t="shared" si="25"/>
        <v>0</v>
      </c>
      <c r="J185" s="58">
        <f t="shared" si="26"/>
        <v>0</v>
      </c>
      <c r="K185" s="34"/>
      <c r="L185" s="34">
        <f t="shared" si="27"/>
        <v>0</v>
      </c>
      <c r="M185" s="99">
        <f t="shared" si="28"/>
        <v>0</v>
      </c>
      <c r="N185" s="81">
        <f t="shared" si="18"/>
        <v>0</v>
      </c>
    </row>
    <row r="186" spans="1:14" s="20" customFormat="1" ht="15">
      <c r="A186" s="6">
        <v>21</v>
      </c>
      <c r="B186" s="88" t="s">
        <v>295</v>
      </c>
      <c r="C186" s="89">
        <v>5</v>
      </c>
      <c r="D186" s="89" t="s">
        <v>37</v>
      </c>
      <c r="E186" s="89" t="s">
        <v>296</v>
      </c>
      <c r="F186" s="89" t="s">
        <v>297</v>
      </c>
      <c r="G186" s="58">
        <v>0</v>
      </c>
      <c r="H186" s="58">
        <f t="shared" si="24"/>
        <v>0</v>
      </c>
      <c r="I186" s="58">
        <f t="shared" si="25"/>
        <v>0</v>
      </c>
      <c r="J186" s="58">
        <f t="shared" si="26"/>
        <v>0</v>
      </c>
      <c r="K186" s="34"/>
      <c r="L186" s="34">
        <f t="shared" si="27"/>
        <v>0</v>
      </c>
      <c r="M186" s="99">
        <f t="shared" si="28"/>
        <v>0</v>
      </c>
      <c r="N186" s="81">
        <f t="shared" si="18"/>
        <v>0</v>
      </c>
    </row>
    <row r="187" spans="1:14" s="20" customFormat="1" ht="15">
      <c r="A187" s="6">
        <v>22</v>
      </c>
      <c r="B187" s="88" t="s">
        <v>295</v>
      </c>
      <c r="C187" s="89">
        <v>15</v>
      </c>
      <c r="D187" s="89" t="s">
        <v>38</v>
      </c>
      <c r="E187" s="89" t="s">
        <v>296</v>
      </c>
      <c r="F187" s="89" t="s">
        <v>297</v>
      </c>
      <c r="G187" s="58">
        <v>0</v>
      </c>
      <c r="H187" s="58">
        <f t="shared" si="24"/>
        <v>0</v>
      </c>
      <c r="I187" s="58">
        <f t="shared" si="25"/>
        <v>0</v>
      </c>
      <c r="J187" s="58">
        <f t="shared" si="26"/>
        <v>0</v>
      </c>
      <c r="K187" s="34"/>
      <c r="L187" s="34">
        <f t="shared" si="27"/>
        <v>0</v>
      </c>
      <c r="M187" s="99">
        <f t="shared" si="28"/>
        <v>0</v>
      </c>
      <c r="N187" s="81">
        <f t="shared" si="18"/>
        <v>0</v>
      </c>
    </row>
    <row r="188" spans="1:14" s="20" customFormat="1" ht="15">
      <c r="A188" s="6">
        <v>23</v>
      </c>
      <c r="B188" s="88" t="s">
        <v>295</v>
      </c>
      <c r="C188" s="89">
        <v>15</v>
      </c>
      <c r="D188" s="89" t="s">
        <v>43</v>
      </c>
      <c r="E188" s="89" t="s">
        <v>296</v>
      </c>
      <c r="F188" s="89" t="s">
        <v>297</v>
      </c>
      <c r="G188" s="58">
        <v>0</v>
      </c>
      <c r="H188" s="58">
        <f t="shared" si="24"/>
        <v>0</v>
      </c>
      <c r="I188" s="58">
        <f t="shared" si="25"/>
        <v>0</v>
      </c>
      <c r="J188" s="58">
        <f t="shared" si="26"/>
        <v>0</v>
      </c>
      <c r="K188" s="34"/>
      <c r="L188" s="34">
        <f t="shared" si="27"/>
        <v>0</v>
      </c>
      <c r="M188" s="99">
        <f t="shared" si="28"/>
        <v>0</v>
      </c>
      <c r="N188" s="81">
        <f t="shared" si="18"/>
        <v>0</v>
      </c>
    </row>
    <row r="189" spans="1:14" s="20" customFormat="1" ht="15">
      <c r="A189" s="6">
        <v>24</v>
      </c>
      <c r="B189" s="88" t="s">
        <v>295</v>
      </c>
      <c r="C189" s="89">
        <v>5</v>
      </c>
      <c r="D189" s="89" t="s">
        <v>274</v>
      </c>
      <c r="E189" s="89" t="s">
        <v>296</v>
      </c>
      <c r="F189" s="89" t="s">
        <v>297</v>
      </c>
      <c r="G189" s="58">
        <v>0</v>
      </c>
      <c r="H189" s="58">
        <f t="shared" si="24"/>
        <v>0</v>
      </c>
      <c r="I189" s="58">
        <f t="shared" si="25"/>
        <v>0</v>
      </c>
      <c r="J189" s="58">
        <f t="shared" si="26"/>
        <v>0</v>
      </c>
      <c r="K189" s="34"/>
      <c r="L189" s="34">
        <f t="shared" si="27"/>
        <v>0</v>
      </c>
      <c r="M189" s="99">
        <f t="shared" si="28"/>
        <v>0</v>
      </c>
      <c r="N189" s="81">
        <f t="shared" si="18"/>
        <v>0</v>
      </c>
    </row>
    <row r="190" spans="1:14" s="20" customFormat="1" ht="15">
      <c r="A190" s="6">
        <v>25</v>
      </c>
      <c r="B190" s="88" t="s">
        <v>295</v>
      </c>
      <c r="C190" s="89">
        <v>5</v>
      </c>
      <c r="D190" s="89" t="s">
        <v>37</v>
      </c>
      <c r="E190" s="89" t="s">
        <v>298</v>
      </c>
      <c r="F190" s="89" t="s">
        <v>299</v>
      </c>
      <c r="G190" s="58">
        <v>0</v>
      </c>
      <c r="H190" s="58">
        <f t="shared" si="24"/>
        <v>0</v>
      </c>
      <c r="I190" s="58">
        <f t="shared" si="25"/>
        <v>0</v>
      </c>
      <c r="J190" s="58">
        <f t="shared" si="26"/>
        <v>0</v>
      </c>
      <c r="K190" s="34"/>
      <c r="L190" s="34">
        <f t="shared" si="27"/>
        <v>0</v>
      </c>
      <c r="M190" s="99">
        <f t="shared" si="28"/>
        <v>0</v>
      </c>
      <c r="N190" s="81">
        <f t="shared" si="18"/>
        <v>0</v>
      </c>
    </row>
    <row r="191" spans="1:14" s="20" customFormat="1" ht="15">
      <c r="A191" s="6">
        <v>26</v>
      </c>
      <c r="B191" s="88" t="s">
        <v>295</v>
      </c>
      <c r="C191" s="89">
        <v>20</v>
      </c>
      <c r="D191" s="89" t="s">
        <v>38</v>
      </c>
      <c r="E191" s="89" t="s">
        <v>298</v>
      </c>
      <c r="F191" s="89" t="s">
        <v>299</v>
      </c>
      <c r="G191" s="58">
        <v>0</v>
      </c>
      <c r="H191" s="58">
        <f t="shared" si="24"/>
        <v>0</v>
      </c>
      <c r="I191" s="58">
        <f t="shared" si="25"/>
        <v>0</v>
      </c>
      <c r="J191" s="58">
        <f t="shared" si="26"/>
        <v>0</v>
      </c>
      <c r="K191" s="34"/>
      <c r="L191" s="34">
        <f t="shared" si="27"/>
        <v>0</v>
      </c>
      <c r="M191" s="99">
        <f t="shared" si="28"/>
        <v>0</v>
      </c>
      <c r="N191" s="81">
        <f t="shared" si="18"/>
        <v>0</v>
      </c>
    </row>
    <row r="192" spans="1:14" s="20" customFormat="1" ht="15">
      <c r="A192" s="6">
        <v>27</v>
      </c>
      <c r="B192" s="88" t="s">
        <v>295</v>
      </c>
      <c r="C192" s="89">
        <v>15</v>
      </c>
      <c r="D192" s="89" t="s">
        <v>43</v>
      </c>
      <c r="E192" s="89" t="s">
        <v>298</v>
      </c>
      <c r="F192" s="89" t="s">
        <v>299</v>
      </c>
      <c r="G192" s="58">
        <v>0</v>
      </c>
      <c r="H192" s="58">
        <f t="shared" si="24"/>
        <v>0</v>
      </c>
      <c r="I192" s="58">
        <f t="shared" si="25"/>
        <v>0</v>
      </c>
      <c r="J192" s="58">
        <f t="shared" si="26"/>
        <v>0</v>
      </c>
      <c r="K192" s="34"/>
      <c r="L192" s="34">
        <f t="shared" si="27"/>
        <v>0</v>
      </c>
      <c r="M192" s="99">
        <f t="shared" si="28"/>
        <v>0</v>
      </c>
      <c r="N192" s="81">
        <f t="shared" si="18"/>
        <v>0</v>
      </c>
    </row>
    <row r="193" spans="1:14" s="20" customFormat="1" ht="15">
      <c r="A193" s="6">
        <v>28</v>
      </c>
      <c r="B193" s="88" t="s">
        <v>295</v>
      </c>
      <c r="C193" s="89">
        <v>5</v>
      </c>
      <c r="D193" s="89" t="s">
        <v>274</v>
      </c>
      <c r="E193" s="89" t="s">
        <v>298</v>
      </c>
      <c r="F193" s="89" t="s">
        <v>299</v>
      </c>
      <c r="G193" s="58">
        <v>0</v>
      </c>
      <c r="H193" s="58">
        <f t="shared" si="24"/>
        <v>0</v>
      </c>
      <c r="I193" s="58">
        <f t="shared" si="25"/>
        <v>0</v>
      </c>
      <c r="J193" s="58">
        <f t="shared" si="26"/>
        <v>0</v>
      </c>
      <c r="K193" s="34"/>
      <c r="L193" s="34">
        <f t="shared" si="27"/>
        <v>0</v>
      </c>
      <c r="M193" s="99">
        <f t="shared" si="28"/>
        <v>0</v>
      </c>
      <c r="N193" s="81">
        <f t="shared" si="18"/>
        <v>0</v>
      </c>
    </row>
    <row r="194" spans="1:14" s="20" customFormat="1" ht="15">
      <c r="A194" s="6">
        <v>29</v>
      </c>
      <c r="B194" s="88" t="s">
        <v>300</v>
      </c>
      <c r="C194" s="89">
        <v>10</v>
      </c>
      <c r="D194" s="89" t="s">
        <v>37</v>
      </c>
      <c r="E194" s="89" t="s">
        <v>303</v>
      </c>
      <c r="F194" s="89" t="s">
        <v>301</v>
      </c>
      <c r="G194" s="58">
        <v>0</v>
      </c>
      <c r="H194" s="58">
        <f t="shared" si="24"/>
        <v>0</v>
      </c>
      <c r="I194" s="58">
        <f t="shared" si="25"/>
        <v>0</v>
      </c>
      <c r="J194" s="58">
        <f t="shared" si="26"/>
        <v>0</v>
      </c>
      <c r="K194" s="34"/>
      <c r="L194" s="34">
        <f t="shared" si="27"/>
        <v>0</v>
      </c>
      <c r="M194" s="99">
        <f t="shared" si="28"/>
        <v>0</v>
      </c>
      <c r="N194" s="81">
        <f t="shared" si="18"/>
        <v>0</v>
      </c>
    </row>
    <row r="195" spans="1:14" s="20" customFormat="1" ht="15">
      <c r="A195" s="6">
        <v>30</v>
      </c>
      <c r="B195" s="88" t="s">
        <v>300</v>
      </c>
      <c r="C195" s="89">
        <v>10</v>
      </c>
      <c r="D195" s="89" t="s">
        <v>38</v>
      </c>
      <c r="E195" s="89" t="s">
        <v>303</v>
      </c>
      <c r="F195" s="89" t="s">
        <v>301</v>
      </c>
      <c r="G195" s="58">
        <v>0</v>
      </c>
      <c r="H195" s="58">
        <f t="shared" si="24"/>
        <v>0</v>
      </c>
      <c r="I195" s="58">
        <f t="shared" si="25"/>
        <v>0</v>
      </c>
      <c r="J195" s="58">
        <f t="shared" si="26"/>
        <v>0</v>
      </c>
      <c r="K195" s="34"/>
      <c r="L195" s="34">
        <f t="shared" si="27"/>
        <v>0</v>
      </c>
      <c r="M195" s="99">
        <f t="shared" si="28"/>
        <v>0</v>
      </c>
      <c r="N195" s="81">
        <f t="shared" si="18"/>
        <v>0</v>
      </c>
    </row>
    <row r="196" spans="1:14" s="20" customFormat="1" ht="15">
      <c r="A196" s="6">
        <v>31</v>
      </c>
      <c r="B196" s="88" t="s">
        <v>300</v>
      </c>
      <c r="C196" s="89">
        <v>10</v>
      </c>
      <c r="D196" s="89" t="s">
        <v>43</v>
      </c>
      <c r="E196" s="89" t="s">
        <v>303</v>
      </c>
      <c r="F196" s="89" t="s">
        <v>301</v>
      </c>
      <c r="G196" s="58">
        <v>0</v>
      </c>
      <c r="H196" s="58">
        <f t="shared" si="24"/>
        <v>0</v>
      </c>
      <c r="I196" s="58">
        <f t="shared" si="25"/>
        <v>0</v>
      </c>
      <c r="J196" s="58">
        <f t="shared" si="26"/>
        <v>0</v>
      </c>
      <c r="K196" s="34"/>
      <c r="L196" s="34">
        <f t="shared" si="27"/>
        <v>0</v>
      </c>
      <c r="M196" s="99">
        <f t="shared" si="28"/>
        <v>0</v>
      </c>
      <c r="N196" s="81">
        <f t="shared" si="18"/>
        <v>0</v>
      </c>
    </row>
    <row r="197" spans="1:14" s="20" customFormat="1" ht="15">
      <c r="A197" s="6">
        <v>32</v>
      </c>
      <c r="B197" s="88" t="s">
        <v>300</v>
      </c>
      <c r="C197" s="89">
        <v>10</v>
      </c>
      <c r="D197" s="89" t="s">
        <v>37</v>
      </c>
      <c r="E197" s="89" t="s">
        <v>304</v>
      </c>
      <c r="F197" s="89" t="s">
        <v>302</v>
      </c>
      <c r="G197" s="58">
        <v>0</v>
      </c>
      <c r="H197" s="58">
        <f t="shared" si="24"/>
        <v>0</v>
      </c>
      <c r="I197" s="58">
        <f t="shared" si="25"/>
        <v>0</v>
      </c>
      <c r="J197" s="58">
        <f t="shared" si="26"/>
        <v>0</v>
      </c>
      <c r="K197" s="34"/>
      <c r="L197" s="34">
        <f t="shared" si="27"/>
        <v>0</v>
      </c>
      <c r="M197" s="99">
        <f t="shared" si="28"/>
        <v>0</v>
      </c>
      <c r="N197" s="81">
        <f t="shared" si="18"/>
        <v>0</v>
      </c>
    </row>
    <row r="198" spans="1:14" s="20" customFormat="1" ht="15">
      <c r="A198" s="6">
        <v>33</v>
      </c>
      <c r="B198" s="88" t="s">
        <v>300</v>
      </c>
      <c r="C198" s="89">
        <v>10</v>
      </c>
      <c r="D198" s="89" t="s">
        <v>38</v>
      </c>
      <c r="E198" s="89" t="s">
        <v>304</v>
      </c>
      <c r="F198" s="89" t="s">
        <v>302</v>
      </c>
      <c r="G198" s="58">
        <v>0</v>
      </c>
      <c r="H198" s="58">
        <f t="shared" si="24"/>
        <v>0</v>
      </c>
      <c r="I198" s="58">
        <f t="shared" si="25"/>
        <v>0</v>
      </c>
      <c r="J198" s="58">
        <f t="shared" si="26"/>
        <v>0</v>
      </c>
      <c r="K198" s="34"/>
      <c r="L198" s="34">
        <f t="shared" si="27"/>
        <v>0</v>
      </c>
      <c r="M198" s="99">
        <f t="shared" si="28"/>
        <v>0</v>
      </c>
      <c r="N198" s="81">
        <f t="shared" si="18"/>
        <v>0</v>
      </c>
    </row>
    <row r="199" spans="1:14" s="20" customFormat="1" ht="15">
      <c r="A199" s="6">
        <v>34</v>
      </c>
      <c r="B199" s="88" t="s">
        <v>300</v>
      </c>
      <c r="C199" s="89">
        <v>10</v>
      </c>
      <c r="D199" s="89" t="s">
        <v>43</v>
      </c>
      <c r="E199" s="89" t="s">
        <v>304</v>
      </c>
      <c r="F199" s="89" t="s">
        <v>302</v>
      </c>
      <c r="G199" s="58">
        <v>0</v>
      </c>
      <c r="H199" s="58">
        <f t="shared" si="24"/>
        <v>0</v>
      </c>
      <c r="I199" s="58">
        <f t="shared" si="25"/>
        <v>0</v>
      </c>
      <c r="J199" s="58">
        <f t="shared" si="26"/>
        <v>0</v>
      </c>
      <c r="K199" s="34"/>
      <c r="L199" s="34">
        <f t="shared" si="27"/>
        <v>0</v>
      </c>
      <c r="M199" s="99">
        <f t="shared" si="28"/>
        <v>0</v>
      </c>
      <c r="N199" s="81">
        <f t="shared" si="18"/>
        <v>0</v>
      </c>
    </row>
    <row r="200" spans="1:14" s="82" customFormat="1" ht="15">
      <c r="A200" s="6">
        <v>35</v>
      </c>
      <c r="B200" s="81" t="s">
        <v>267</v>
      </c>
      <c r="C200" s="13">
        <v>20</v>
      </c>
      <c r="D200" s="9" t="s">
        <v>42</v>
      </c>
      <c r="E200" s="38" t="s">
        <v>269</v>
      </c>
      <c r="F200" s="38" t="s">
        <v>268</v>
      </c>
      <c r="G200" s="58">
        <v>0</v>
      </c>
      <c r="H200" s="58">
        <f t="shared" si="24"/>
        <v>0</v>
      </c>
      <c r="I200" s="58">
        <f t="shared" si="25"/>
        <v>0</v>
      </c>
      <c r="J200" s="58">
        <f t="shared" si="26"/>
        <v>0</v>
      </c>
      <c r="K200" s="81"/>
      <c r="L200" s="34">
        <f t="shared" si="27"/>
        <v>0</v>
      </c>
      <c r="M200" s="99">
        <f t="shared" si="28"/>
        <v>0</v>
      </c>
      <c r="N200" s="81">
        <f aca="true" t="shared" si="29" ref="N200:N208">M200*1.2</f>
        <v>0</v>
      </c>
    </row>
    <row r="201" spans="1:14" s="82" customFormat="1" ht="15">
      <c r="A201" s="6">
        <v>36</v>
      </c>
      <c r="B201" s="7" t="s">
        <v>86</v>
      </c>
      <c r="C201" s="8">
        <v>15</v>
      </c>
      <c r="D201" s="85"/>
      <c r="E201" s="38" t="s">
        <v>271</v>
      </c>
      <c r="F201" s="38" t="s">
        <v>270</v>
      </c>
      <c r="G201" s="58">
        <v>0</v>
      </c>
      <c r="H201" s="58">
        <f t="shared" si="24"/>
        <v>0</v>
      </c>
      <c r="I201" s="58">
        <f t="shared" si="25"/>
        <v>0</v>
      </c>
      <c r="J201" s="58">
        <f t="shared" si="26"/>
        <v>0</v>
      </c>
      <c r="K201" s="81"/>
      <c r="L201" s="34">
        <f t="shared" si="27"/>
        <v>0</v>
      </c>
      <c r="M201" s="99">
        <f t="shared" si="28"/>
        <v>0</v>
      </c>
      <c r="N201" s="81">
        <f t="shared" si="29"/>
        <v>0</v>
      </c>
    </row>
    <row r="202" spans="1:14" s="82" customFormat="1" ht="15">
      <c r="A202" s="6">
        <v>37</v>
      </c>
      <c r="B202" s="3" t="s">
        <v>15</v>
      </c>
      <c r="C202" s="4">
        <v>4</v>
      </c>
      <c r="D202" s="4"/>
      <c r="E202" s="12">
        <v>1057246</v>
      </c>
      <c r="F202" s="10" t="s">
        <v>386</v>
      </c>
      <c r="G202" s="58">
        <v>0</v>
      </c>
      <c r="H202" s="58">
        <f t="shared" si="24"/>
        <v>0</v>
      </c>
      <c r="I202" s="58">
        <f t="shared" si="25"/>
        <v>0</v>
      </c>
      <c r="J202" s="58">
        <f t="shared" si="26"/>
        <v>0</v>
      </c>
      <c r="K202" s="81"/>
      <c r="L202" s="34">
        <f t="shared" si="27"/>
        <v>0</v>
      </c>
      <c r="M202" s="99">
        <f t="shared" si="28"/>
        <v>0</v>
      </c>
      <c r="N202" s="81">
        <f t="shared" si="29"/>
        <v>0</v>
      </c>
    </row>
    <row r="203" spans="1:14" s="82" customFormat="1" ht="15">
      <c r="A203" s="6">
        <v>38</v>
      </c>
      <c r="B203" s="3" t="s">
        <v>14</v>
      </c>
      <c r="C203" s="12">
        <v>2</v>
      </c>
      <c r="D203" s="10" t="s">
        <v>133</v>
      </c>
      <c r="E203" s="10">
        <v>1036446</v>
      </c>
      <c r="F203" s="10" t="s">
        <v>171</v>
      </c>
      <c r="G203" s="58">
        <v>0</v>
      </c>
      <c r="H203" s="58">
        <f t="shared" si="24"/>
        <v>0</v>
      </c>
      <c r="I203" s="58">
        <f t="shared" si="25"/>
        <v>0</v>
      </c>
      <c r="J203" s="58">
        <f t="shared" si="26"/>
        <v>0</v>
      </c>
      <c r="K203" s="81"/>
      <c r="L203" s="34">
        <f t="shared" si="27"/>
        <v>0</v>
      </c>
      <c r="M203" s="99">
        <f t="shared" si="28"/>
        <v>0</v>
      </c>
      <c r="N203" s="81">
        <f t="shared" si="29"/>
        <v>0</v>
      </c>
    </row>
    <row r="204" spans="1:14" s="82" customFormat="1" ht="15">
      <c r="A204" s="6">
        <v>39</v>
      </c>
      <c r="B204" s="3" t="s">
        <v>14</v>
      </c>
      <c r="C204" s="12">
        <v>30</v>
      </c>
      <c r="D204" s="10" t="s">
        <v>133</v>
      </c>
      <c r="E204" s="10">
        <v>1042398</v>
      </c>
      <c r="F204" s="10" t="s">
        <v>134</v>
      </c>
      <c r="G204" s="58">
        <v>0</v>
      </c>
      <c r="H204" s="58">
        <f t="shared" si="24"/>
        <v>0</v>
      </c>
      <c r="I204" s="58">
        <f t="shared" si="25"/>
        <v>0</v>
      </c>
      <c r="J204" s="58">
        <f t="shared" si="26"/>
        <v>0</v>
      </c>
      <c r="K204" s="81"/>
      <c r="L204" s="34">
        <f t="shared" si="27"/>
        <v>0</v>
      </c>
      <c r="M204" s="99">
        <f t="shared" si="28"/>
        <v>0</v>
      </c>
      <c r="N204" s="81">
        <f t="shared" si="29"/>
        <v>0</v>
      </c>
    </row>
    <row r="205" spans="1:14" s="82" customFormat="1" ht="15">
      <c r="A205" s="6">
        <v>40</v>
      </c>
      <c r="B205" s="3" t="s">
        <v>14</v>
      </c>
      <c r="C205" s="12">
        <v>1</v>
      </c>
      <c r="D205" s="10"/>
      <c r="E205" s="10">
        <v>1036446</v>
      </c>
      <c r="F205" s="10" t="s">
        <v>171</v>
      </c>
      <c r="G205" s="58">
        <v>0</v>
      </c>
      <c r="H205" s="58">
        <f t="shared" si="24"/>
        <v>0</v>
      </c>
      <c r="I205" s="58">
        <f t="shared" si="25"/>
        <v>0</v>
      </c>
      <c r="J205" s="58">
        <f t="shared" si="26"/>
        <v>0</v>
      </c>
      <c r="K205" s="81"/>
      <c r="L205" s="34">
        <f t="shared" si="27"/>
        <v>0</v>
      </c>
      <c r="M205" s="99">
        <f t="shared" si="28"/>
        <v>0</v>
      </c>
      <c r="N205" s="81">
        <f t="shared" si="29"/>
        <v>0</v>
      </c>
    </row>
    <row r="206" spans="1:14" s="82" customFormat="1" ht="15">
      <c r="A206" s="6">
        <v>41</v>
      </c>
      <c r="B206" s="3" t="s">
        <v>14</v>
      </c>
      <c r="C206" s="12">
        <v>30</v>
      </c>
      <c r="D206" s="10" t="s">
        <v>169</v>
      </c>
      <c r="E206" s="10">
        <v>1042398</v>
      </c>
      <c r="F206" s="10" t="s">
        <v>134</v>
      </c>
      <c r="G206" s="58">
        <v>0</v>
      </c>
      <c r="H206" s="58">
        <f t="shared" si="24"/>
        <v>0</v>
      </c>
      <c r="I206" s="58">
        <f t="shared" si="25"/>
        <v>0</v>
      </c>
      <c r="J206" s="58">
        <f t="shared" si="26"/>
        <v>0</v>
      </c>
      <c r="K206" s="81"/>
      <c r="L206" s="34">
        <f t="shared" si="27"/>
        <v>0</v>
      </c>
      <c r="M206" s="99">
        <f t="shared" si="28"/>
        <v>0</v>
      </c>
      <c r="N206" s="81">
        <f t="shared" si="29"/>
        <v>0</v>
      </c>
    </row>
    <row r="207" spans="1:14" s="82" customFormat="1" ht="15">
      <c r="A207" s="6">
        <v>42</v>
      </c>
      <c r="B207" s="3" t="s">
        <v>14</v>
      </c>
      <c r="C207" s="12">
        <v>30</v>
      </c>
      <c r="D207" s="10" t="s">
        <v>169</v>
      </c>
      <c r="E207" s="10">
        <v>1028478</v>
      </c>
      <c r="F207" s="10" t="s">
        <v>170</v>
      </c>
      <c r="G207" s="58">
        <v>0</v>
      </c>
      <c r="H207" s="58">
        <f t="shared" si="24"/>
        <v>0</v>
      </c>
      <c r="I207" s="58">
        <f t="shared" si="25"/>
        <v>0</v>
      </c>
      <c r="J207" s="58">
        <f t="shared" si="26"/>
        <v>0</v>
      </c>
      <c r="K207" s="81"/>
      <c r="L207" s="34">
        <f t="shared" si="27"/>
        <v>0</v>
      </c>
      <c r="M207" s="99">
        <f t="shared" si="28"/>
        <v>0</v>
      </c>
      <c r="N207" s="81">
        <f t="shared" si="29"/>
        <v>0</v>
      </c>
    </row>
    <row r="208" spans="1:14" s="82" customFormat="1" ht="15">
      <c r="A208" s="6">
        <v>43</v>
      </c>
      <c r="B208" s="3" t="s">
        <v>14</v>
      </c>
      <c r="C208" s="12">
        <v>30</v>
      </c>
      <c r="D208" s="10" t="s">
        <v>169</v>
      </c>
      <c r="E208" s="10">
        <v>1036445</v>
      </c>
      <c r="F208" s="10" t="s">
        <v>172</v>
      </c>
      <c r="G208" s="58">
        <v>0</v>
      </c>
      <c r="H208" s="58">
        <f t="shared" si="24"/>
        <v>0</v>
      </c>
      <c r="I208" s="58">
        <f t="shared" si="25"/>
        <v>0</v>
      </c>
      <c r="J208" s="58">
        <f t="shared" si="26"/>
        <v>0</v>
      </c>
      <c r="K208" s="81"/>
      <c r="L208" s="34">
        <f t="shared" si="27"/>
        <v>0</v>
      </c>
      <c r="M208" s="99">
        <f t="shared" si="28"/>
        <v>0</v>
      </c>
      <c r="N208" s="81">
        <f t="shared" si="29"/>
        <v>0</v>
      </c>
    </row>
    <row r="209" spans="1:14" s="20" customFormat="1" ht="15">
      <c r="A209" s="120" t="s">
        <v>20</v>
      </c>
      <c r="B209" s="120"/>
      <c r="C209" s="28"/>
      <c r="D209" s="28"/>
      <c r="E209" s="28"/>
      <c r="F209" s="29"/>
      <c r="G209" s="30"/>
      <c r="H209" s="30"/>
      <c r="I209" s="30">
        <f>SUM(I166:I208,I163:I164,I153:I161,I46:I151,I42:I44,I7:I40)</f>
        <v>0</v>
      </c>
      <c r="J209" s="30">
        <f>SUM(J166:J208,J163:J164,J153:J161,J46:J151,J42:J44,J7:J40)</f>
        <v>0</v>
      </c>
      <c r="K209" s="98"/>
      <c r="L209" s="98"/>
      <c r="M209" s="100">
        <f>SUM(M7:M40,M42:M44,M46:M151,M153:M161,M163:M164,M166:M208)</f>
        <v>0</v>
      </c>
      <c r="N209" s="98">
        <f>SUM(N7:N40,N42:N44,N46:N151,N153:N161,N163:N164,N166:N208)</f>
        <v>0</v>
      </c>
    </row>
    <row r="211" spans="2:21" ht="15">
      <c r="B211" s="116" t="s">
        <v>253</v>
      </c>
      <c r="C211" s="116"/>
      <c r="D211" s="116"/>
      <c r="E211" s="116"/>
      <c r="F211" s="116"/>
      <c r="G211" s="116"/>
      <c r="H211" s="116"/>
      <c r="I211" s="116"/>
      <c r="J211" s="116"/>
      <c r="K211" s="116"/>
      <c r="L211" s="20"/>
      <c r="M211" s="20"/>
      <c r="N211" s="20"/>
      <c r="O211" s="20"/>
      <c r="P211" s="20"/>
      <c r="Q211" s="20"/>
      <c r="R211" s="20"/>
      <c r="S211" s="20"/>
      <c r="T211" s="20"/>
      <c r="U211" s="20"/>
    </row>
    <row r="212" spans="2:21" ht="15">
      <c r="B212" s="117" t="s">
        <v>257</v>
      </c>
      <c r="C212" s="117"/>
      <c r="D212" s="117"/>
      <c r="E212" s="117"/>
      <c r="F212" s="117"/>
      <c r="G212" s="117"/>
      <c r="H212" s="117"/>
      <c r="I212" s="117"/>
      <c r="J212" s="117"/>
      <c r="K212" s="117"/>
      <c r="L212" s="118"/>
      <c r="M212" s="118"/>
      <c r="N212" s="119"/>
      <c r="O212" s="119"/>
      <c r="P212" s="119"/>
      <c r="Q212" s="119"/>
      <c r="R212" s="119"/>
      <c r="S212" s="119"/>
      <c r="T212" s="119"/>
      <c r="U212" s="119"/>
    </row>
    <row r="213" spans="2:21" ht="15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60"/>
      <c r="M213" s="60"/>
      <c r="N213" s="61"/>
      <c r="O213" s="61"/>
      <c r="P213" s="61"/>
      <c r="Q213" s="61"/>
      <c r="R213" s="61"/>
      <c r="S213" s="61"/>
      <c r="T213" s="61"/>
      <c r="U213" s="61"/>
    </row>
    <row r="214" spans="2:21" ht="15">
      <c r="B214" s="20" t="s">
        <v>418</v>
      </c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</row>
    <row r="215" spans="2:21" ht="13.5" customHeight="1">
      <c r="B215" s="111" t="s">
        <v>417</v>
      </c>
      <c r="C215" s="112"/>
      <c r="D215" s="63"/>
      <c r="E215" s="91"/>
      <c r="F215" s="91" t="s">
        <v>419</v>
      </c>
      <c r="G215" s="91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</row>
    <row r="217" spans="2:6" ht="15">
      <c r="B217" s="62"/>
      <c r="D217" s="93"/>
      <c r="E217" s="111"/>
      <c r="F217" s="111"/>
    </row>
    <row r="218" ht="15">
      <c r="D218" s="95"/>
    </row>
    <row r="219" ht="15">
      <c r="D219" s="90"/>
    </row>
  </sheetData>
  <sheetProtection/>
  <protectedRanges>
    <protectedRange sqref="D7:E10" name="Прайс_1"/>
    <protectedRange sqref="D12:E19" name="Прайс_2"/>
    <protectedRange sqref="D27 D20:E26" name="Прайс_3"/>
    <protectedRange sqref="D28:E30 E27" name="Прайс_4"/>
    <protectedRange sqref="D31:E40" name="Прайс_5"/>
    <protectedRange sqref="E153:E158 E160:E161" name="Прайс_7"/>
    <protectedRange sqref="D153:D161" name="Прайс_7_1"/>
    <protectedRange sqref="D51:E56 D58:E61" name="Прайс_5_3"/>
    <protectedRange sqref="D57:E57 D62:E63" name="Прайс_5_4"/>
    <protectedRange sqref="D64:E71" name="Прайс_5_1"/>
    <protectedRange sqref="D97:E101 D105:E109 D91:E95" name="Прайс_5_2"/>
    <protectedRange sqref="D85:E90" name="Прайс_5_6"/>
    <protectedRange sqref="D72:E84" name="Прайс_5_7"/>
    <protectedRange sqref="D96:E96 D104:E104" name="Прайс_5_5"/>
    <protectedRange sqref="D110:E111 D102:E103" name="Прайс_5_9"/>
    <protectedRange sqref="E123" name="Прайс_5_1_1"/>
  </protectedRanges>
  <mergeCells count="13">
    <mergeCell ref="A1:N2"/>
    <mergeCell ref="A165:N165"/>
    <mergeCell ref="A162:N162"/>
    <mergeCell ref="A152:N152"/>
    <mergeCell ref="A45:N45"/>
    <mergeCell ref="A41:N41"/>
    <mergeCell ref="B215:C215"/>
    <mergeCell ref="E217:F217"/>
    <mergeCell ref="A3:N3"/>
    <mergeCell ref="B211:K211"/>
    <mergeCell ref="B212:U212"/>
    <mergeCell ref="A209:B209"/>
    <mergeCell ref="A6:N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view="pageBreakPreview" zoomScale="68" zoomScaleNormal="50" zoomScaleSheetLayoutView="68" zoomScalePageLayoutView="0" workbookViewId="0" topLeftCell="A1">
      <selection activeCell="A28" sqref="A28:IV31"/>
    </sheetView>
  </sheetViews>
  <sheetFormatPr defaultColWidth="9.140625" defaultRowHeight="15"/>
  <cols>
    <col min="1" max="1" width="7.7109375" style="20" customWidth="1"/>
    <col min="2" max="2" width="29.8515625" style="20" customWidth="1"/>
    <col min="3" max="3" width="10.57421875" style="20" customWidth="1"/>
    <col min="4" max="4" width="14.00390625" style="20" customWidth="1"/>
    <col min="5" max="5" width="14.421875" style="20" customWidth="1"/>
    <col min="6" max="6" width="44.57421875" style="20" customWidth="1"/>
    <col min="7" max="7" width="13.28125" style="20" customWidth="1"/>
    <col min="8" max="8" width="14.00390625" style="20" customWidth="1"/>
    <col min="9" max="9" width="17.28125" style="20" customWidth="1"/>
    <col min="10" max="10" width="16.8515625" style="20" customWidth="1"/>
    <col min="11" max="11" width="14.421875" style="0" customWidth="1"/>
    <col min="12" max="12" width="13.57421875" style="0" customWidth="1"/>
    <col min="13" max="13" width="14.421875" style="0" customWidth="1"/>
    <col min="14" max="14" width="15.00390625" style="0" customWidth="1"/>
  </cols>
  <sheetData>
    <row r="1" spans="1:14" ht="15" customHeight="1">
      <c r="A1" s="124" t="s">
        <v>416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15">
      <c r="A3" s="113" t="s">
        <v>210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</row>
    <row r="4" spans="1:14" ht="42.75" customHeight="1">
      <c r="A4" s="11" t="s">
        <v>0</v>
      </c>
      <c r="B4" s="24" t="s">
        <v>1</v>
      </c>
      <c r="C4" s="11" t="s">
        <v>198</v>
      </c>
      <c r="D4" s="35" t="s">
        <v>36</v>
      </c>
      <c r="E4" s="35" t="s">
        <v>2</v>
      </c>
      <c r="F4" s="11" t="s">
        <v>199</v>
      </c>
      <c r="G4" s="40" t="s">
        <v>200</v>
      </c>
      <c r="H4" s="40" t="s">
        <v>201</v>
      </c>
      <c r="I4" s="41" t="s">
        <v>202</v>
      </c>
      <c r="J4" s="41" t="s">
        <v>61</v>
      </c>
      <c r="K4" s="45" t="s">
        <v>203</v>
      </c>
      <c r="L4" s="45" t="s">
        <v>204</v>
      </c>
      <c r="M4" s="45" t="s">
        <v>205</v>
      </c>
      <c r="N4" s="45" t="s">
        <v>206</v>
      </c>
    </row>
    <row r="5" spans="1:14" s="47" customFormat="1" ht="15">
      <c r="A5" s="42">
        <v>1</v>
      </c>
      <c r="B5" s="37">
        <v>2</v>
      </c>
      <c r="C5" s="42" t="s">
        <v>254</v>
      </c>
      <c r="D5" s="36">
        <v>4</v>
      </c>
      <c r="E5" s="36">
        <v>5</v>
      </c>
      <c r="F5" s="42">
        <v>6</v>
      </c>
      <c r="G5" s="43">
        <v>7</v>
      </c>
      <c r="H5" s="43">
        <v>8</v>
      </c>
      <c r="I5" s="44">
        <v>9</v>
      </c>
      <c r="J5" s="44">
        <v>10</v>
      </c>
      <c r="K5" s="46" t="s">
        <v>255</v>
      </c>
      <c r="L5" s="46" t="s">
        <v>256</v>
      </c>
      <c r="M5" s="46">
        <v>13</v>
      </c>
      <c r="N5" s="46">
        <v>14</v>
      </c>
    </row>
    <row r="6" spans="1:14" ht="15">
      <c r="A6" s="121" t="s">
        <v>249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</row>
    <row r="7" spans="1:14" s="20" customFormat="1" ht="15">
      <c r="A7" s="48">
        <v>1</v>
      </c>
      <c r="B7" s="5" t="s">
        <v>16</v>
      </c>
      <c r="C7" s="13">
        <v>5</v>
      </c>
      <c r="D7" s="9" t="s">
        <v>71</v>
      </c>
      <c r="E7" s="9" t="s">
        <v>381</v>
      </c>
      <c r="F7" s="9" t="s">
        <v>379</v>
      </c>
      <c r="G7" s="58">
        <v>0</v>
      </c>
      <c r="H7" s="58">
        <f aca="true" t="shared" si="0" ref="H7:H12">G7*1.2</f>
        <v>0</v>
      </c>
      <c r="I7" s="58">
        <f aca="true" t="shared" si="1" ref="I7:I12">G7*C7</f>
        <v>0</v>
      </c>
      <c r="J7" s="58">
        <f aca="true" t="shared" si="2" ref="J7:J12">H7*C7</f>
        <v>0</v>
      </c>
      <c r="K7" s="81"/>
      <c r="L7" s="81">
        <f aca="true" t="shared" si="3" ref="L7:L12">K7*1.2</f>
        <v>0</v>
      </c>
      <c r="M7" s="99">
        <f aca="true" t="shared" si="4" ref="M7:M12">I7+K7</f>
        <v>0</v>
      </c>
      <c r="N7" s="81">
        <f aca="true" t="shared" si="5" ref="N7:N12">M7*1.2</f>
        <v>0</v>
      </c>
    </row>
    <row r="8" spans="1:14" s="20" customFormat="1" ht="15">
      <c r="A8" s="6">
        <v>2</v>
      </c>
      <c r="B8" s="5" t="s">
        <v>16</v>
      </c>
      <c r="C8" s="13">
        <v>5</v>
      </c>
      <c r="D8" s="9" t="s">
        <v>37</v>
      </c>
      <c r="E8" s="9" t="s">
        <v>381</v>
      </c>
      <c r="F8" s="9" t="s">
        <v>379</v>
      </c>
      <c r="G8" s="58">
        <v>0</v>
      </c>
      <c r="H8" s="58">
        <f t="shared" si="0"/>
        <v>0</v>
      </c>
      <c r="I8" s="58">
        <f t="shared" si="1"/>
        <v>0</v>
      </c>
      <c r="J8" s="58">
        <f t="shared" si="2"/>
        <v>0</v>
      </c>
      <c r="K8" s="81"/>
      <c r="L8" s="81">
        <f t="shared" si="3"/>
        <v>0</v>
      </c>
      <c r="M8" s="99">
        <f t="shared" si="4"/>
        <v>0</v>
      </c>
      <c r="N8" s="81">
        <f t="shared" si="5"/>
        <v>0</v>
      </c>
    </row>
    <row r="9" spans="1:14" s="20" customFormat="1" ht="15">
      <c r="A9" s="48">
        <v>3</v>
      </c>
      <c r="B9" s="5" t="s">
        <v>16</v>
      </c>
      <c r="C9" s="13">
        <v>1</v>
      </c>
      <c r="D9" s="9" t="s">
        <v>37</v>
      </c>
      <c r="E9" s="9" t="s">
        <v>384</v>
      </c>
      <c r="F9" s="9" t="s">
        <v>383</v>
      </c>
      <c r="G9" s="58">
        <v>0</v>
      </c>
      <c r="H9" s="58">
        <f t="shared" si="0"/>
        <v>0</v>
      </c>
      <c r="I9" s="58">
        <f t="shared" si="1"/>
        <v>0</v>
      </c>
      <c r="J9" s="58">
        <f t="shared" si="2"/>
        <v>0</v>
      </c>
      <c r="K9" s="81"/>
      <c r="L9" s="81">
        <f t="shared" si="3"/>
        <v>0</v>
      </c>
      <c r="M9" s="99">
        <f t="shared" si="4"/>
        <v>0</v>
      </c>
      <c r="N9" s="81">
        <f t="shared" si="5"/>
        <v>0</v>
      </c>
    </row>
    <row r="10" spans="1:14" s="20" customFormat="1" ht="15">
      <c r="A10" s="6">
        <v>4</v>
      </c>
      <c r="B10" s="5" t="s">
        <v>49</v>
      </c>
      <c r="C10" s="13">
        <v>5</v>
      </c>
      <c r="D10" s="9" t="s">
        <v>71</v>
      </c>
      <c r="E10" s="9" t="s">
        <v>381</v>
      </c>
      <c r="F10" s="9" t="s">
        <v>380</v>
      </c>
      <c r="G10" s="58">
        <v>0</v>
      </c>
      <c r="H10" s="58">
        <f t="shared" si="0"/>
        <v>0</v>
      </c>
      <c r="I10" s="58">
        <f t="shared" si="1"/>
        <v>0</v>
      </c>
      <c r="J10" s="58">
        <f t="shared" si="2"/>
        <v>0</v>
      </c>
      <c r="K10" s="81"/>
      <c r="L10" s="81">
        <f t="shared" si="3"/>
        <v>0</v>
      </c>
      <c r="M10" s="99">
        <f t="shared" si="4"/>
        <v>0</v>
      </c>
      <c r="N10" s="81">
        <f t="shared" si="5"/>
        <v>0</v>
      </c>
    </row>
    <row r="11" spans="1:14" s="20" customFormat="1" ht="15">
      <c r="A11" s="48">
        <v>5</v>
      </c>
      <c r="B11" s="5" t="s">
        <v>49</v>
      </c>
      <c r="C11" s="13">
        <v>5</v>
      </c>
      <c r="D11" s="9" t="s">
        <v>37</v>
      </c>
      <c r="E11" s="9" t="s">
        <v>381</v>
      </c>
      <c r="F11" s="9" t="s">
        <v>380</v>
      </c>
      <c r="G11" s="58">
        <v>0</v>
      </c>
      <c r="H11" s="58">
        <f t="shared" si="0"/>
        <v>0</v>
      </c>
      <c r="I11" s="58">
        <f t="shared" si="1"/>
        <v>0</v>
      </c>
      <c r="J11" s="58">
        <f t="shared" si="2"/>
        <v>0</v>
      </c>
      <c r="K11" s="81"/>
      <c r="L11" s="81">
        <f t="shared" si="3"/>
        <v>0</v>
      </c>
      <c r="M11" s="99">
        <f t="shared" si="4"/>
        <v>0</v>
      </c>
      <c r="N11" s="81">
        <f t="shared" si="5"/>
        <v>0</v>
      </c>
    </row>
    <row r="12" spans="1:14" s="20" customFormat="1" ht="15">
      <c r="A12" s="6">
        <v>6</v>
      </c>
      <c r="B12" s="5" t="s">
        <v>49</v>
      </c>
      <c r="C12" s="13">
        <v>5</v>
      </c>
      <c r="D12" s="9" t="s">
        <v>37</v>
      </c>
      <c r="E12" s="9" t="s">
        <v>384</v>
      </c>
      <c r="F12" s="9" t="s">
        <v>382</v>
      </c>
      <c r="G12" s="58">
        <v>0</v>
      </c>
      <c r="H12" s="58">
        <f t="shared" si="0"/>
        <v>0</v>
      </c>
      <c r="I12" s="58">
        <f t="shared" si="1"/>
        <v>0</v>
      </c>
      <c r="J12" s="58">
        <f t="shared" si="2"/>
        <v>0</v>
      </c>
      <c r="K12" s="81"/>
      <c r="L12" s="81">
        <f t="shared" si="3"/>
        <v>0</v>
      </c>
      <c r="M12" s="99">
        <f t="shared" si="4"/>
        <v>0</v>
      </c>
      <c r="N12" s="81">
        <f t="shared" si="5"/>
        <v>0</v>
      </c>
    </row>
    <row r="13" spans="1:14" s="20" customFormat="1" ht="15">
      <c r="A13" s="129" t="s">
        <v>248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1"/>
    </row>
    <row r="14" spans="1:14" s="20" customFormat="1" ht="15">
      <c r="A14" s="71">
        <v>1</v>
      </c>
      <c r="B14" s="22" t="s">
        <v>26</v>
      </c>
      <c r="C14" s="21">
        <v>3</v>
      </c>
      <c r="D14" s="21" t="s">
        <v>37</v>
      </c>
      <c r="E14" s="21" t="s">
        <v>366</v>
      </c>
      <c r="F14" s="21" t="s">
        <v>365</v>
      </c>
      <c r="G14" s="58">
        <v>0</v>
      </c>
      <c r="H14" s="58">
        <f>G14*1.2</f>
        <v>0</v>
      </c>
      <c r="I14" s="58">
        <f>G14*C14</f>
        <v>0</v>
      </c>
      <c r="J14" s="58">
        <f>H14*C14</f>
        <v>0</v>
      </c>
      <c r="K14" s="81"/>
      <c r="L14" s="81">
        <f>K14*1.2</f>
        <v>0</v>
      </c>
      <c r="M14" s="99">
        <f>I14+K14</f>
        <v>0</v>
      </c>
      <c r="N14" s="81">
        <f>M14*1.2</f>
        <v>0</v>
      </c>
    </row>
    <row r="15" spans="1:14" s="20" customFormat="1" ht="15">
      <c r="A15" s="71">
        <v>2</v>
      </c>
      <c r="B15" s="22" t="s">
        <v>27</v>
      </c>
      <c r="C15" s="21">
        <v>3</v>
      </c>
      <c r="D15" s="21" t="s">
        <v>42</v>
      </c>
      <c r="E15" s="21" t="s">
        <v>397</v>
      </c>
      <c r="F15" s="21" t="s">
        <v>398</v>
      </c>
      <c r="G15" s="58">
        <v>0</v>
      </c>
      <c r="H15" s="58">
        <f>G15*1.2</f>
        <v>0</v>
      </c>
      <c r="I15" s="58">
        <f>G15*C15</f>
        <v>0</v>
      </c>
      <c r="J15" s="58">
        <f>H15*C15</f>
        <v>0</v>
      </c>
      <c r="K15" s="81"/>
      <c r="L15" s="81">
        <f>K15*1.2</f>
        <v>0</v>
      </c>
      <c r="M15" s="99">
        <f>I15+K15</f>
        <v>0</v>
      </c>
      <c r="N15" s="81">
        <f>M15*1.2</f>
        <v>0</v>
      </c>
    </row>
    <row r="16" spans="1:14" s="20" customFormat="1" ht="15">
      <c r="A16" s="71">
        <v>3</v>
      </c>
      <c r="B16" s="7" t="s">
        <v>24</v>
      </c>
      <c r="C16" s="13">
        <v>3</v>
      </c>
      <c r="D16" s="9" t="s">
        <v>42</v>
      </c>
      <c r="E16" s="9" t="s">
        <v>363</v>
      </c>
      <c r="F16" s="9" t="s">
        <v>375</v>
      </c>
      <c r="G16" s="58">
        <v>0</v>
      </c>
      <c r="H16" s="58">
        <f>G16*1.2</f>
        <v>0</v>
      </c>
      <c r="I16" s="58">
        <f>G16*C16</f>
        <v>0</v>
      </c>
      <c r="J16" s="58">
        <f>H16*C16</f>
        <v>0</v>
      </c>
      <c r="K16" s="81"/>
      <c r="L16" s="81">
        <f>K16*1.2</f>
        <v>0</v>
      </c>
      <c r="M16" s="99">
        <f>I16+K16</f>
        <v>0</v>
      </c>
      <c r="N16" s="81">
        <f>M16*1.2</f>
        <v>0</v>
      </c>
    </row>
    <row r="17" spans="1:14" s="20" customFormat="1" ht="15">
      <c r="A17" s="71">
        <v>4</v>
      </c>
      <c r="B17" s="7" t="s">
        <v>25</v>
      </c>
      <c r="C17" s="13">
        <v>3</v>
      </c>
      <c r="D17" s="9" t="s">
        <v>42</v>
      </c>
      <c r="E17" s="9" t="s">
        <v>364</v>
      </c>
      <c r="F17" s="9" t="s">
        <v>375</v>
      </c>
      <c r="G17" s="58">
        <v>0</v>
      </c>
      <c r="H17" s="58">
        <f>G17*1.2</f>
        <v>0</v>
      </c>
      <c r="I17" s="58">
        <f>G17*C17</f>
        <v>0</v>
      </c>
      <c r="J17" s="58">
        <f>H17*C17</f>
        <v>0</v>
      </c>
      <c r="K17" s="81"/>
      <c r="L17" s="81">
        <f>K17*1.2</f>
        <v>0</v>
      </c>
      <c r="M17" s="99">
        <f>I17+K17</f>
        <v>0</v>
      </c>
      <c r="N17" s="81">
        <f>M17*1.2</f>
        <v>0</v>
      </c>
    </row>
    <row r="18" spans="1:14" s="20" customFormat="1" ht="15">
      <c r="A18" s="71">
        <v>5</v>
      </c>
      <c r="B18" s="7" t="s">
        <v>10</v>
      </c>
      <c r="C18" s="13">
        <v>2</v>
      </c>
      <c r="D18" s="9" t="s">
        <v>361</v>
      </c>
      <c r="E18" s="9" t="s">
        <v>376</v>
      </c>
      <c r="F18" s="9" t="s">
        <v>375</v>
      </c>
      <c r="G18" s="58">
        <v>0</v>
      </c>
      <c r="H18" s="58">
        <f>G18*1.2</f>
        <v>0</v>
      </c>
      <c r="I18" s="58">
        <f>G18*C18</f>
        <v>0</v>
      </c>
      <c r="J18" s="58">
        <f>H18*C18</f>
        <v>0</v>
      </c>
      <c r="K18" s="81"/>
      <c r="L18" s="81">
        <f>K18*1.2</f>
        <v>0</v>
      </c>
      <c r="M18" s="99">
        <f>I18+K18</f>
        <v>0</v>
      </c>
      <c r="N18" s="81">
        <f>M18*1.2</f>
        <v>0</v>
      </c>
    </row>
    <row r="19" spans="1:14" s="20" customFormat="1" ht="15">
      <c r="A19" s="126" t="s">
        <v>368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8"/>
    </row>
    <row r="20" spans="1:14" s="20" customFormat="1" ht="15">
      <c r="A20" s="6">
        <v>1</v>
      </c>
      <c r="B20" s="3" t="s">
        <v>14</v>
      </c>
      <c r="C20" s="12">
        <v>1</v>
      </c>
      <c r="D20" s="10"/>
      <c r="E20" s="10" t="s">
        <v>385</v>
      </c>
      <c r="F20" s="10" t="s">
        <v>362</v>
      </c>
      <c r="G20" s="58">
        <v>0</v>
      </c>
      <c r="H20" s="58">
        <f>G20*1.2</f>
        <v>0</v>
      </c>
      <c r="I20" s="58">
        <f>G20*C20</f>
        <v>0</v>
      </c>
      <c r="J20" s="58">
        <f>H20*C20</f>
        <v>0</v>
      </c>
      <c r="K20" s="81"/>
      <c r="L20" s="81">
        <f>K20*1.2</f>
        <v>0</v>
      </c>
      <c r="M20" s="99">
        <f>I20+K20</f>
        <v>0</v>
      </c>
      <c r="N20" s="81">
        <f>M20*1.2</f>
        <v>0</v>
      </c>
    </row>
    <row r="21" spans="1:14" s="20" customFormat="1" ht="15">
      <c r="A21" s="6">
        <v>2</v>
      </c>
      <c r="B21" s="5" t="s">
        <v>369</v>
      </c>
      <c r="C21" s="13">
        <v>50</v>
      </c>
      <c r="D21" s="9" t="s">
        <v>377</v>
      </c>
      <c r="E21" s="9" t="s">
        <v>370</v>
      </c>
      <c r="F21" s="9" t="s">
        <v>371</v>
      </c>
      <c r="G21" s="58">
        <v>0</v>
      </c>
      <c r="H21" s="58">
        <f>G21*1.2</f>
        <v>0</v>
      </c>
      <c r="I21" s="58">
        <f>G21*C21</f>
        <v>0</v>
      </c>
      <c r="J21" s="58">
        <f>H21*C21</f>
        <v>0</v>
      </c>
      <c r="K21" s="81"/>
      <c r="L21" s="81">
        <f>K21*1.2</f>
        <v>0</v>
      </c>
      <c r="M21" s="99">
        <f>I21+K21</f>
        <v>0</v>
      </c>
      <c r="N21" s="81">
        <f>M21*1.2</f>
        <v>0</v>
      </c>
    </row>
    <row r="22" spans="1:14" s="20" customFormat="1" ht="15">
      <c r="A22" s="6">
        <v>3</v>
      </c>
      <c r="B22" s="5" t="s">
        <v>372</v>
      </c>
      <c r="C22" s="13">
        <v>9</v>
      </c>
      <c r="D22" s="9" t="s">
        <v>378</v>
      </c>
      <c r="E22" s="9" t="s">
        <v>373</v>
      </c>
      <c r="F22" s="9" t="s">
        <v>374</v>
      </c>
      <c r="G22" s="58">
        <v>0</v>
      </c>
      <c r="H22" s="58">
        <f>G22*1.2</f>
        <v>0</v>
      </c>
      <c r="I22" s="58">
        <f>G22*C22</f>
        <v>0</v>
      </c>
      <c r="J22" s="58">
        <f>H22*C22</f>
        <v>0</v>
      </c>
      <c r="K22" s="81"/>
      <c r="L22" s="81">
        <f>K22*1.2</f>
        <v>0</v>
      </c>
      <c r="M22" s="99">
        <f>I22+K22</f>
        <v>0</v>
      </c>
      <c r="N22" s="81">
        <f>M22*1.2</f>
        <v>0</v>
      </c>
    </row>
    <row r="23" spans="1:14" s="20" customFormat="1" ht="15">
      <c r="A23" s="132" t="s">
        <v>20</v>
      </c>
      <c r="B23" s="132"/>
      <c r="C23" s="31"/>
      <c r="D23" s="31"/>
      <c r="E23" s="31"/>
      <c r="F23" s="31"/>
      <c r="G23" s="32"/>
      <c r="H23" s="33"/>
      <c r="I23" s="33">
        <f>SUM(I20:I22,I14:I18,I7:I12)</f>
        <v>0</v>
      </c>
      <c r="J23" s="33">
        <f>SUM(J20:J22,J14:J18,J7:J12)</f>
        <v>0</v>
      </c>
      <c r="K23" s="33"/>
      <c r="L23" s="98"/>
      <c r="M23" s="98"/>
      <c r="N23" s="98"/>
    </row>
    <row r="25" spans="2:21" ht="15">
      <c r="B25" s="116" t="s">
        <v>253</v>
      </c>
      <c r="C25" s="116"/>
      <c r="D25" s="116"/>
      <c r="E25" s="116"/>
      <c r="F25" s="116"/>
      <c r="G25" s="116"/>
      <c r="H25" s="116"/>
      <c r="I25" s="116"/>
      <c r="J25" s="116"/>
      <c r="K25" s="116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2:21" ht="15">
      <c r="B26" s="117" t="s">
        <v>257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8"/>
      <c r="M26" s="118"/>
      <c r="N26" s="119"/>
      <c r="O26" s="119"/>
      <c r="P26" s="119"/>
      <c r="Q26" s="119"/>
      <c r="R26" s="119"/>
      <c r="S26" s="119"/>
      <c r="T26" s="119"/>
      <c r="U26" s="119"/>
    </row>
    <row r="27" spans="2:21" ht="1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60"/>
      <c r="M27" s="60"/>
      <c r="N27" s="61"/>
      <c r="O27" s="61"/>
      <c r="P27" s="61"/>
      <c r="Q27" s="61"/>
      <c r="R27" s="61"/>
      <c r="S27" s="61"/>
      <c r="T27" s="61"/>
      <c r="U27" s="61"/>
    </row>
    <row r="28" spans="2:21" ht="15">
      <c r="B28" s="20" t="s">
        <v>418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2:21" ht="13.5" customHeight="1">
      <c r="B29" s="111" t="s">
        <v>417</v>
      </c>
      <c r="C29" s="112"/>
      <c r="D29" s="63"/>
      <c r="E29" s="91"/>
      <c r="F29" s="91" t="s">
        <v>419</v>
      </c>
      <c r="G29" s="91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1" spans="2:21" ht="30.75" customHeight="1">
      <c r="B31" s="111"/>
      <c r="C31" s="112"/>
      <c r="D31" s="64"/>
      <c r="E31" s="112"/>
      <c r="F31" s="112"/>
      <c r="G31" s="112"/>
      <c r="H31" s="59"/>
      <c r="I31" s="59"/>
      <c r="J31" s="59"/>
      <c r="K31" s="59"/>
      <c r="L31" s="60"/>
      <c r="M31" s="60"/>
      <c r="N31" s="61"/>
      <c r="O31" s="61"/>
      <c r="P31" s="61"/>
      <c r="Q31" s="61"/>
      <c r="R31" s="61"/>
      <c r="S31" s="61"/>
      <c r="T31" s="61"/>
      <c r="U31" s="61"/>
    </row>
    <row r="32" spans="11:21" ht="15"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2:21" ht="15">
      <c r="B33" s="106"/>
      <c r="D33" s="93"/>
      <c r="E33" s="111"/>
      <c r="F33" s="111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ht="15">
      <c r="D34" s="95"/>
    </row>
    <row r="35" ht="15">
      <c r="D35" s="95"/>
    </row>
    <row r="36" ht="15">
      <c r="D36" s="95"/>
    </row>
  </sheetData>
  <sheetProtection/>
  <protectedRanges>
    <protectedRange sqref="D7:E12" name="Прайс_1_1"/>
    <protectedRange sqref="E21:E22" name="Прайс_1_2"/>
    <protectedRange sqref="D21:D22" name="Прайс_5_3"/>
  </protectedRanges>
  <mergeCells count="12">
    <mergeCell ref="E33:F33"/>
    <mergeCell ref="A1:N2"/>
    <mergeCell ref="A19:N19"/>
    <mergeCell ref="A13:N13"/>
    <mergeCell ref="A23:B23"/>
    <mergeCell ref="A3:N3"/>
    <mergeCell ref="A6:N6"/>
    <mergeCell ref="B29:C29"/>
    <mergeCell ref="B25:K25"/>
    <mergeCell ref="B26:U26"/>
    <mergeCell ref="B31:C31"/>
    <mergeCell ref="E31:G3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0"/>
  <sheetViews>
    <sheetView view="pageBreakPreview" zoomScale="75" zoomScaleNormal="50" zoomScaleSheetLayoutView="75" zoomScalePageLayoutView="0" workbookViewId="0" topLeftCell="A13">
      <selection activeCell="A59" sqref="A59:IV62"/>
    </sheetView>
  </sheetViews>
  <sheetFormatPr defaultColWidth="9.140625" defaultRowHeight="15"/>
  <cols>
    <col min="1" max="1" width="7.7109375" style="20" customWidth="1"/>
    <col min="2" max="2" width="30.00390625" style="20" customWidth="1"/>
    <col min="3" max="3" width="10.57421875" style="20" customWidth="1"/>
    <col min="4" max="4" width="14.00390625" style="20" customWidth="1"/>
    <col min="5" max="5" width="12.8515625" style="20" customWidth="1"/>
    <col min="6" max="6" width="16.28125" style="20" customWidth="1"/>
    <col min="7" max="7" width="58.7109375" style="20" customWidth="1"/>
    <col min="8" max="8" width="13.28125" style="20" customWidth="1"/>
    <col min="9" max="9" width="14.00390625" style="20" customWidth="1"/>
    <col min="10" max="10" width="15.7109375" style="20" customWidth="1"/>
    <col min="11" max="11" width="16.8515625" style="20" customWidth="1"/>
    <col min="12" max="12" width="14.421875" style="0" customWidth="1"/>
    <col min="13" max="13" width="13.57421875" style="0" customWidth="1"/>
    <col min="14" max="14" width="14.421875" style="0" customWidth="1"/>
    <col min="15" max="15" width="15.00390625" style="0" customWidth="1"/>
  </cols>
  <sheetData>
    <row r="1" spans="1:15" ht="15" customHeight="1">
      <c r="A1" s="124" t="s">
        <v>416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15">
      <c r="A3" s="113" t="s">
        <v>211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5"/>
    </row>
    <row r="4" spans="1:15" ht="42.75" customHeight="1">
      <c r="A4" s="11" t="s">
        <v>0</v>
      </c>
      <c r="B4" s="24" t="s">
        <v>1</v>
      </c>
      <c r="C4" s="11" t="s">
        <v>198</v>
      </c>
      <c r="D4" s="35" t="s">
        <v>36</v>
      </c>
      <c r="E4" s="35" t="s">
        <v>2</v>
      </c>
      <c r="F4" s="11" t="s">
        <v>387</v>
      </c>
      <c r="G4" s="11" t="s">
        <v>199</v>
      </c>
      <c r="H4" s="40" t="s">
        <v>200</v>
      </c>
      <c r="I4" s="40" t="s">
        <v>201</v>
      </c>
      <c r="J4" s="41" t="s">
        <v>202</v>
      </c>
      <c r="K4" s="41" t="s">
        <v>61</v>
      </c>
      <c r="L4" s="45" t="s">
        <v>203</v>
      </c>
      <c r="M4" s="45" t="s">
        <v>204</v>
      </c>
      <c r="N4" s="45" t="s">
        <v>205</v>
      </c>
      <c r="O4" s="45" t="s">
        <v>206</v>
      </c>
    </row>
    <row r="5" spans="1:15" s="47" customFormat="1" ht="15">
      <c r="A5" s="42">
        <v>1</v>
      </c>
      <c r="B5" s="37">
        <v>2</v>
      </c>
      <c r="C5" s="42" t="s">
        <v>254</v>
      </c>
      <c r="D5" s="36">
        <v>4</v>
      </c>
      <c r="E5" s="36">
        <v>5</v>
      </c>
      <c r="F5" s="36"/>
      <c r="G5" s="42">
        <v>6</v>
      </c>
      <c r="H5" s="43">
        <v>7</v>
      </c>
      <c r="I5" s="43">
        <v>8</v>
      </c>
      <c r="J5" s="44">
        <v>9</v>
      </c>
      <c r="K5" s="44">
        <v>10</v>
      </c>
      <c r="L5" s="46" t="s">
        <v>255</v>
      </c>
      <c r="M5" s="46" t="s">
        <v>256</v>
      </c>
      <c r="N5" s="46">
        <v>13</v>
      </c>
      <c r="O5" s="46">
        <v>14</v>
      </c>
    </row>
    <row r="6" spans="1:15" ht="15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</row>
    <row r="7" spans="1:15" ht="15">
      <c r="A7" s="48">
        <v>1</v>
      </c>
      <c r="B7" s="49" t="s">
        <v>16</v>
      </c>
      <c r="C7" s="50">
        <v>10</v>
      </c>
      <c r="D7" s="51" t="s">
        <v>37</v>
      </c>
      <c r="E7" s="51"/>
      <c r="F7" s="51" t="s">
        <v>227</v>
      </c>
      <c r="G7" s="34"/>
      <c r="H7" s="58">
        <v>0</v>
      </c>
      <c r="I7" s="58">
        <f>H7*1.2</f>
        <v>0</v>
      </c>
      <c r="J7" s="58">
        <f>H7*C7</f>
        <v>0</v>
      </c>
      <c r="K7" s="58">
        <f>I7*C7</f>
        <v>0</v>
      </c>
      <c r="L7" s="81"/>
      <c r="M7" s="81">
        <f>L7*1.2</f>
        <v>0</v>
      </c>
      <c r="N7" s="99">
        <f>J7+L7</f>
        <v>0</v>
      </c>
      <c r="O7" s="81">
        <f>N7*1.2</f>
        <v>0</v>
      </c>
    </row>
    <row r="8" spans="1:15" ht="15">
      <c r="A8" s="6">
        <v>2</v>
      </c>
      <c r="B8" s="5" t="s">
        <v>49</v>
      </c>
      <c r="C8" s="13">
        <v>10</v>
      </c>
      <c r="D8" s="14" t="s">
        <v>37</v>
      </c>
      <c r="E8" s="14"/>
      <c r="F8" s="51" t="s">
        <v>227</v>
      </c>
      <c r="G8" s="34"/>
      <c r="H8" s="58">
        <v>0</v>
      </c>
      <c r="I8" s="58">
        <f aca="true" t="shared" si="0" ref="I8:I53">H8*1.2</f>
        <v>0</v>
      </c>
      <c r="J8" s="58">
        <f aca="true" t="shared" si="1" ref="J8:J53">H8*C8</f>
        <v>0</v>
      </c>
      <c r="K8" s="58">
        <f aca="true" t="shared" si="2" ref="K8:K53">I8*C8</f>
        <v>0</v>
      </c>
      <c r="L8" s="81"/>
      <c r="M8" s="81">
        <f aca="true" t="shared" si="3" ref="M8:M53">L8*1.2</f>
        <v>0</v>
      </c>
      <c r="N8" s="99">
        <f aca="true" t="shared" si="4" ref="N8:N53">J8+L8</f>
        <v>0</v>
      </c>
      <c r="O8" s="81">
        <f aca="true" t="shared" si="5" ref="O8:O53">N8*1.2</f>
        <v>0</v>
      </c>
    </row>
    <row r="9" spans="1:15" ht="15">
      <c r="A9" s="48">
        <v>3</v>
      </c>
      <c r="B9" s="15" t="s">
        <v>18</v>
      </c>
      <c r="C9" s="19">
        <v>20</v>
      </c>
      <c r="D9" s="14" t="s">
        <v>37</v>
      </c>
      <c r="E9" s="14"/>
      <c r="F9" s="14" t="s">
        <v>228</v>
      </c>
      <c r="G9" s="34"/>
      <c r="H9" s="58">
        <v>0</v>
      </c>
      <c r="I9" s="58">
        <f t="shared" si="0"/>
        <v>0</v>
      </c>
      <c r="J9" s="58">
        <f t="shared" si="1"/>
        <v>0</v>
      </c>
      <c r="K9" s="58">
        <f t="shared" si="2"/>
        <v>0</v>
      </c>
      <c r="L9" s="81"/>
      <c r="M9" s="81">
        <f t="shared" si="3"/>
        <v>0</v>
      </c>
      <c r="N9" s="99">
        <f t="shared" si="4"/>
        <v>0</v>
      </c>
      <c r="O9" s="81">
        <f t="shared" si="5"/>
        <v>0</v>
      </c>
    </row>
    <row r="10" spans="1:15" ht="15">
      <c r="A10" s="48">
        <v>4</v>
      </c>
      <c r="B10" s="15" t="s">
        <v>50</v>
      </c>
      <c r="C10" s="19">
        <v>80</v>
      </c>
      <c r="D10" s="14" t="s">
        <v>131</v>
      </c>
      <c r="E10" s="14"/>
      <c r="F10" s="14" t="s">
        <v>228</v>
      </c>
      <c r="G10" s="34"/>
      <c r="H10" s="58">
        <v>0</v>
      </c>
      <c r="I10" s="58">
        <f t="shared" si="0"/>
        <v>0</v>
      </c>
      <c r="J10" s="58">
        <f t="shared" si="1"/>
        <v>0</v>
      </c>
      <c r="K10" s="58">
        <f t="shared" si="2"/>
        <v>0</v>
      </c>
      <c r="L10" s="81"/>
      <c r="M10" s="81">
        <f t="shared" si="3"/>
        <v>0</v>
      </c>
      <c r="N10" s="99">
        <f t="shared" si="4"/>
        <v>0</v>
      </c>
      <c r="O10" s="81">
        <f t="shared" si="5"/>
        <v>0</v>
      </c>
    </row>
    <row r="11" spans="1:15" ht="15">
      <c r="A11" s="6">
        <v>5</v>
      </c>
      <c r="B11" s="15" t="s">
        <v>3</v>
      </c>
      <c r="C11" s="19">
        <v>5</v>
      </c>
      <c r="D11" s="14" t="s">
        <v>69</v>
      </c>
      <c r="E11" s="14"/>
      <c r="F11" s="14" t="s">
        <v>229</v>
      </c>
      <c r="G11" s="34"/>
      <c r="H11" s="58">
        <v>0</v>
      </c>
      <c r="I11" s="58">
        <f t="shared" si="0"/>
        <v>0</v>
      </c>
      <c r="J11" s="58">
        <f t="shared" si="1"/>
        <v>0</v>
      </c>
      <c r="K11" s="58">
        <f t="shared" si="2"/>
        <v>0</v>
      </c>
      <c r="L11" s="81"/>
      <c r="M11" s="81">
        <f t="shared" si="3"/>
        <v>0</v>
      </c>
      <c r="N11" s="99">
        <f t="shared" si="4"/>
        <v>0</v>
      </c>
      <c r="O11" s="81">
        <f t="shared" si="5"/>
        <v>0</v>
      </c>
    </row>
    <row r="12" spans="1:15" ht="15">
      <c r="A12" s="48">
        <v>6</v>
      </c>
      <c r="B12" s="15" t="s">
        <v>3</v>
      </c>
      <c r="C12" s="19">
        <v>5</v>
      </c>
      <c r="D12" s="14" t="s">
        <v>70</v>
      </c>
      <c r="E12" s="14"/>
      <c r="F12" s="14" t="s">
        <v>229</v>
      </c>
      <c r="G12" s="34"/>
      <c r="H12" s="58">
        <v>0</v>
      </c>
      <c r="I12" s="58">
        <f t="shared" si="0"/>
        <v>0</v>
      </c>
      <c r="J12" s="58">
        <f t="shared" si="1"/>
        <v>0</v>
      </c>
      <c r="K12" s="58">
        <f t="shared" si="2"/>
        <v>0</v>
      </c>
      <c r="L12" s="81"/>
      <c r="M12" s="81">
        <f t="shared" si="3"/>
        <v>0</v>
      </c>
      <c r="N12" s="99">
        <f t="shared" si="4"/>
        <v>0</v>
      </c>
      <c r="O12" s="81">
        <f t="shared" si="5"/>
        <v>0</v>
      </c>
    </row>
    <row r="13" spans="1:15" ht="15">
      <c r="A13" s="48">
        <v>7</v>
      </c>
      <c r="B13" s="15" t="s">
        <v>3</v>
      </c>
      <c r="C13" s="19">
        <v>10</v>
      </c>
      <c r="D13" s="14" t="s">
        <v>71</v>
      </c>
      <c r="E13" s="14"/>
      <c r="F13" s="14" t="s">
        <v>229</v>
      </c>
      <c r="G13" s="34"/>
      <c r="H13" s="58">
        <v>0</v>
      </c>
      <c r="I13" s="58">
        <f t="shared" si="0"/>
        <v>0</v>
      </c>
      <c r="J13" s="58">
        <f t="shared" si="1"/>
        <v>0</v>
      </c>
      <c r="K13" s="58">
        <f t="shared" si="2"/>
        <v>0</v>
      </c>
      <c r="L13" s="81"/>
      <c r="M13" s="81">
        <f t="shared" si="3"/>
        <v>0</v>
      </c>
      <c r="N13" s="99">
        <f t="shared" si="4"/>
        <v>0</v>
      </c>
      <c r="O13" s="81">
        <f t="shared" si="5"/>
        <v>0</v>
      </c>
    </row>
    <row r="14" spans="1:15" ht="15">
      <c r="A14" s="6">
        <v>8</v>
      </c>
      <c r="B14" s="15" t="s">
        <v>3</v>
      </c>
      <c r="C14" s="19">
        <v>10</v>
      </c>
      <c r="D14" s="14" t="s">
        <v>37</v>
      </c>
      <c r="E14" s="14"/>
      <c r="F14" s="14" t="s">
        <v>229</v>
      </c>
      <c r="G14" s="34"/>
      <c r="H14" s="58">
        <v>0</v>
      </c>
      <c r="I14" s="58">
        <f t="shared" si="0"/>
        <v>0</v>
      </c>
      <c r="J14" s="58">
        <f t="shared" si="1"/>
        <v>0</v>
      </c>
      <c r="K14" s="58">
        <f t="shared" si="2"/>
        <v>0</v>
      </c>
      <c r="L14" s="81"/>
      <c r="M14" s="81">
        <f t="shared" si="3"/>
        <v>0</v>
      </c>
      <c r="N14" s="99">
        <f t="shared" si="4"/>
        <v>0</v>
      </c>
      <c r="O14" s="81">
        <f t="shared" si="5"/>
        <v>0</v>
      </c>
    </row>
    <row r="15" spans="1:15" ht="15">
      <c r="A15" s="48">
        <v>9</v>
      </c>
      <c r="B15" s="15" t="s">
        <v>3</v>
      </c>
      <c r="C15" s="13">
        <v>18</v>
      </c>
      <c r="D15" s="14" t="s">
        <v>37</v>
      </c>
      <c r="E15" s="14"/>
      <c r="F15" s="14" t="s">
        <v>228</v>
      </c>
      <c r="G15" s="34"/>
      <c r="H15" s="58">
        <v>0</v>
      </c>
      <c r="I15" s="58">
        <f t="shared" si="0"/>
        <v>0</v>
      </c>
      <c r="J15" s="58">
        <f t="shared" si="1"/>
        <v>0</v>
      </c>
      <c r="K15" s="58">
        <f t="shared" si="2"/>
        <v>0</v>
      </c>
      <c r="L15" s="81"/>
      <c r="M15" s="81">
        <f t="shared" si="3"/>
        <v>0</v>
      </c>
      <c r="N15" s="99">
        <f t="shared" si="4"/>
        <v>0</v>
      </c>
      <c r="O15" s="81">
        <f t="shared" si="5"/>
        <v>0</v>
      </c>
    </row>
    <row r="16" spans="1:15" ht="15">
      <c r="A16" s="48">
        <v>10</v>
      </c>
      <c r="B16" s="15" t="s">
        <v>3</v>
      </c>
      <c r="C16" s="13">
        <v>18</v>
      </c>
      <c r="D16" s="14" t="s">
        <v>38</v>
      </c>
      <c r="E16" s="14"/>
      <c r="F16" s="14" t="s">
        <v>228</v>
      </c>
      <c r="G16" s="34"/>
      <c r="H16" s="58">
        <v>0</v>
      </c>
      <c r="I16" s="58">
        <f t="shared" si="0"/>
        <v>0</v>
      </c>
      <c r="J16" s="58">
        <f t="shared" si="1"/>
        <v>0</v>
      </c>
      <c r="K16" s="58">
        <f t="shared" si="2"/>
        <v>0</v>
      </c>
      <c r="L16" s="81"/>
      <c r="M16" s="81">
        <f t="shared" si="3"/>
        <v>0</v>
      </c>
      <c r="N16" s="99">
        <f t="shared" si="4"/>
        <v>0</v>
      </c>
      <c r="O16" s="81">
        <f t="shared" si="5"/>
        <v>0</v>
      </c>
    </row>
    <row r="17" spans="1:15" ht="15">
      <c r="A17" s="6">
        <v>11</v>
      </c>
      <c r="B17" s="15" t="s">
        <v>3</v>
      </c>
      <c r="C17" s="19">
        <v>9</v>
      </c>
      <c r="D17" s="14" t="s">
        <v>43</v>
      </c>
      <c r="E17" s="14"/>
      <c r="F17" s="14" t="s">
        <v>228</v>
      </c>
      <c r="G17" s="34"/>
      <c r="H17" s="58">
        <v>0</v>
      </c>
      <c r="I17" s="58">
        <f t="shared" si="0"/>
        <v>0</v>
      </c>
      <c r="J17" s="58">
        <f t="shared" si="1"/>
        <v>0</v>
      </c>
      <c r="K17" s="58">
        <f t="shared" si="2"/>
        <v>0</v>
      </c>
      <c r="L17" s="81"/>
      <c r="M17" s="81">
        <f t="shared" si="3"/>
        <v>0</v>
      </c>
      <c r="N17" s="99">
        <f t="shared" si="4"/>
        <v>0</v>
      </c>
      <c r="O17" s="81">
        <f t="shared" si="5"/>
        <v>0</v>
      </c>
    </row>
    <row r="18" spans="1:15" ht="15">
      <c r="A18" s="48">
        <v>12</v>
      </c>
      <c r="B18" s="15" t="s">
        <v>3</v>
      </c>
      <c r="C18" s="19">
        <v>5</v>
      </c>
      <c r="D18" s="14" t="s">
        <v>43</v>
      </c>
      <c r="E18" s="14"/>
      <c r="F18" s="51" t="s">
        <v>227</v>
      </c>
      <c r="G18" s="34"/>
      <c r="H18" s="58">
        <v>0</v>
      </c>
      <c r="I18" s="58">
        <f t="shared" si="0"/>
        <v>0</v>
      </c>
      <c r="J18" s="58">
        <f t="shared" si="1"/>
        <v>0</v>
      </c>
      <c r="K18" s="58">
        <f t="shared" si="2"/>
        <v>0</v>
      </c>
      <c r="L18" s="81"/>
      <c r="M18" s="81">
        <f t="shared" si="3"/>
        <v>0</v>
      </c>
      <c r="N18" s="99">
        <f t="shared" si="4"/>
        <v>0</v>
      </c>
      <c r="O18" s="81">
        <f t="shared" si="5"/>
        <v>0</v>
      </c>
    </row>
    <row r="19" spans="1:15" ht="15">
      <c r="A19" s="6">
        <v>13</v>
      </c>
      <c r="B19" s="15" t="s">
        <v>39</v>
      </c>
      <c r="C19" s="19">
        <v>5</v>
      </c>
      <c r="D19" s="14" t="s">
        <v>403</v>
      </c>
      <c r="E19" s="14"/>
      <c r="F19" s="14" t="s">
        <v>229</v>
      </c>
      <c r="G19" s="34"/>
      <c r="H19" s="58">
        <v>0</v>
      </c>
      <c r="I19" s="58">
        <f>H19*1.2</f>
        <v>0</v>
      </c>
      <c r="J19" s="58">
        <f>H19*C19</f>
        <v>0</v>
      </c>
      <c r="K19" s="58">
        <f>I19*C19</f>
        <v>0</v>
      </c>
      <c r="L19" s="81"/>
      <c r="M19" s="81">
        <f>L19*1.2</f>
        <v>0</v>
      </c>
      <c r="N19" s="99">
        <f>J19+L19</f>
        <v>0</v>
      </c>
      <c r="O19" s="81">
        <f>N19*1.2</f>
        <v>0</v>
      </c>
    </row>
    <row r="20" spans="1:15" ht="15">
      <c r="A20" s="48">
        <v>14</v>
      </c>
      <c r="B20" s="15" t="s">
        <v>39</v>
      </c>
      <c r="C20" s="19">
        <v>5</v>
      </c>
      <c r="D20" s="14" t="s">
        <v>404</v>
      </c>
      <c r="E20" s="14"/>
      <c r="F20" s="14" t="s">
        <v>229</v>
      </c>
      <c r="G20" s="34"/>
      <c r="H20" s="58">
        <v>0</v>
      </c>
      <c r="I20" s="58">
        <f>H20*1.2</f>
        <v>0</v>
      </c>
      <c r="J20" s="58">
        <f>H20*C20</f>
        <v>0</v>
      </c>
      <c r="K20" s="58">
        <f>I20*C20</f>
        <v>0</v>
      </c>
      <c r="L20" s="81"/>
      <c r="M20" s="81">
        <f>L20*1.2</f>
        <v>0</v>
      </c>
      <c r="N20" s="99">
        <f>J20+L20</f>
        <v>0</v>
      </c>
      <c r="O20" s="81">
        <f>N20*1.2</f>
        <v>0</v>
      </c>
    </row>
    <row r="21" spans="1:15" ht="15">
      <c r="A21" s="6">
        <v>15</v>
      </c>
      <c r="B21" s="15" t="s">
        <v>39</v>
      </c>
      <c r="C21" s="19">
        <v>10</v>
      </c>
      <c r="D21" s="14" t="s">
        <v>74</v>
      </c>
      <c r="E21" s="14"/>
      <c r="F21" s="14" t="s">
        <v>229</v>
      </c>
      <c r="G21" s="34"/>
      <c r="H21" s="58">
        <v>0</v>
      </c>
      <c r="I21" s="58">
        <f>H21*1.2</f>
        <v>0</v>
      </c>
      <c r="J21" s="58">
        <f>H21*C21</f>
        <v>0</v>
      </c>
      <c r="K21" s="58">
        <f>I21*C21</f>
        <v>0</v>
      </c>
      <c r="L21" s="81"/>
      <c r="M21" s="81">
        <f>L21*1.2</f>
        <v>0</v>
      </c>
      <c r="N21" s="99">
        <f>J21+L21</f>
        <v>0</v>
      </c>
      <c r="O21" s="81">
        <f>N21*1.2</f>
        <v>0</v>
      </c>
    </row>
    <row r="22" spans="1:15" ht="15">
      <c r="A22" s="48">
        <v>16</v>
      </c>
      <c r="B22" s="15" t="s">
        <v>39</v>
      </c>
      <c r="C22" s="19">
        <v>10</v>
      </c>
      <c r="D22" s="14" t="s">
        <v>75</v>
      </c>
      <c r="E22" s="14"/>
      <c r="F22" s="14" t="s">
        <v>229</v>
      </c>
      <c r="G22" s="34"/>
      <c r="H22" s="58">
        <v>0</v>
      </c>
      <c r="I22" s="58">
        <f t="shared" si="0"/>
        <v>0</v>
      </c>
      <c r="J22" s="58">
        <f t="shared" si="1"/>
        <v>0</v>
      </c>
      <c r="K22" s="58">
        <f t="shared" si="2"/>
        <v>0</v>
      </c>
      <c r="L22" s="81"/>
      <c r="M22" s="81">
        <f t="shared" si="3"/>
        <v>0</v>
      </c>
      <c r="N22" s="99">
        <f t="shared" si="4"/>
        <v>0</v>
      </c>
      <c r="O22" s="81">
        <f t="shared" si="5"/>
        <v>0</v>
      </c>
    </row>
    <row r="23" spans="1:15" ht="15">
      <c r="A23" s="6">
        <v>17</v>
      </c>
      <c r="B23" s="15" t="s">
        <v>39</v>
      </c>
      <c r="C23" s="19">
        <v>15</v>
      </c>
      <c r="D23" s="14" t="s">
        <v>37</v>
      </c>
      <c r="E23" s="14"/>
      <c r="F23" s="14" t="s">
        <v>229</v>
      </c>
      <c r="G23" s="34"/>
      <c r="H23" s="58">
        <v>0</v>
      </c>
      <c r="I23" s="58">
        <f t="shared" si="0"/>
        <v>0</v>
      </c>
      <c r="J23" s="58">
        <f t="shared" si="1"/>
        <v>0</v>
      </c>
      <c r="K23" s="58">
        <f t="shared" si="2"/>
        <v>0</v>
      </c>
      <c r="L23" s="81"/>
      <c r="M23" s="81">
        <f t="shared" si="3"/>
        <v>0</v>
      </c>
      <c r="N23" s="99">
        <f t="shared" si="4"/>
        <v>0</v>
      </c>
      <c r="O23" s="81">
        <f t="shared" si="5"/>
        <v>0</v>
      </c>
    </row>
    <row r="24" spans="1:15" ht="15">
      <c r="A24" s="48">
        <v>18</v>
      </c>
      <c r="B24" s="15" t="s">
        <v>39</v>
      </c>
      <c r="C24" s="19">
        <v>35</v>
      </c>
      <c r="D24" s="14" t="s">
        <v>37</v>
      </c>
      <c r="E24" s="14"/>
      <c r="F24" s="14" t="s">
        <v>228</v>
      </c>
      <c r="G24" s="34"/>
      <c r="H24" s="58">
        <v>0</v>
      </c>
      <c r="I24" s="58">
        <f t="shared" si="0"/>
        <v>0</v>
      </c>
      <c r="J24" s="58">
        <f t="shared" si="1"/>
        <v>0</v>
      </c>
      <c r="K24" s="58">
        <f t="shared" si="2"/>
        <v>0</v>
      </c>
      <c r="L24" s="81"/>
      <c r="M24" s="81">
        <f t="shared" si="3"/>
        <v>0</v>
      </c>
      <c r="N24" s="99">
        <f t="shared" si="4"/>
        <v>0</v>
      </c>
      <c r="O24" s="81">
        <f t="shared" si="5"/>
        <v>0</v>
      </c>
    </row>
    <row r="25" spans="1:15" ht="15">
      <c r="A25" s="6">
        <v>19</v>
      </c>
      <c r="B25" s="15" t="s">
        <v>39</v>
      </c>
      <c r="C25" s="19">
        <v>3</v>
      </c>
      <c r="D25" s="14" t="s">
        <v>37</v>
      </c>
      <c r="E25" s="14"/>
      <c r="F25" s="14" t="s">
        <v>227</v>
      </c>
      <c r="G25" s="34"/>
      <c r="H25" s="58">
        <v>0</v>
      </c>
      <c r="I25" s="58">
        <f t="shared" si="0"/>
        <v>0</v>
      </c>
      <c r="J25" s="58">
        <f t="shared" si="1"/>
        <v>0</v>
      </c>
      <c r="K25" s="58">
        <f t="shared" si="2"/>
        <v>0</v>
      </c>
      <c r="L25" s="81"/>
      <c r="M25" s="81">
        <f t="shared" si="3"/>
        <v>0</v>
      </c>
      <c r="N25" s="99">
        <f t="shared" si="4"/>
        <v>0</v>
      </c>
      <c r="O25" s="81">
        <f t="shared" si="5"/>
        <v>0</v>
      </c>
    </row>
    <row r="26" spans="1:15" ht="15">
      <c r="A26" s="48">
        <v>20</v>
      </c>
      <c r="B26" s="15" t="s">
        <v>39</v>
      </c>
      <c r="C26" s="19">
        <v>5</v>
      </c>
      <c r="D26" s="14" t="s">
        <v>46</v>
      </c>
      <c r="E26" s="14"/>
      <c r="F26" s="14" t="s">
        <v>229</v>
      </c>
      <c r="G26" s="34"/>
      <c r="H26" s="58">
        <v>0</v>
      </c>
      <c r="I26" s="58">
        <f t="shared" si="0"/>
        <v>0</v>
      </c>
      <c r="J26" s="58">
        <f t="shared" si="1"/>
        <v>0</v>
      </c>
      <c r="K26" s="58">
        <f t="shared" si="2"/>
        <v>0</v>
      </c>
      <c r="L26" s="81"/>
      <c r="M26" s="81">
        <f t="shared" si="3"/>
        <v>0</v>
      </c>
      <c r="N26" s="99">
        <f t="shared" si="4"/>
        <v>0</v>
      </c>
      <c r="O26" s="81">
        <f t="shared" si="5"/>
        <v>0</v>
      </c>
    </row>
    <row r="27" spans="1:15" ht="15">
      <c r="A27" s="6">
        <v>21</v>
      </c>
      <c r="B27" s="15" t="s">
        <v>39</v>
      </c>
      <c r="C27" s="19">
        <v>10</v>
      </c>
      <c r="D27" s="14" t="s">
        <v>46</v>
      </c>
      <c r="E27" s="14"/>
      <c r="F27" s="14" t="s">
        <v>228</v>
      </c>
      <c r="G27" s="34"/>
      <c r="H27" s="58">
        <v>0</v>
      </c>
      <c r="I27" s="58">
        <f t="shared" si="0"/>
        <v>0</v>
      </c>
      <c r="J27" s="58">
        <f t="shared" si="1"/>
        <v>0</v>
      </c>
      <c r="K27" s="58">
        <f t="shared" si="2"/>
        <v>0</v>
      </c>
      <c r="L27" s="81"/>
      <c r="M27" s="81">
        <f t="shared" si="3"/>
        <v>0</v>
      </c>
      <c r="N27" s="99">
        <f t="shared" si="4"/>
        <v>0</v>
      </c>
      <c r="O27" s="81">
        <f t="shared" si="5"/>
        <v>0</v>
      </c>
    </row>
    <row r="28" spans="1:15" ht="15">
      <c r="A28" s="48">
        <v>22</v>
      </c>
      <c r="B28" s="15" t="s">
        <v>39</v>
      </c>
      <c r="C28" s="19">
        <v>10</v>
      </c>
      <c r="D28" s="14" t="s">
        <v>46</v>
      </c>
      <c r="E28" s="14"/>
      <c r="F28" s="14" t="s">
        <v>230</v>
      </c>
      <c r="G28" s="34"/>
      <c r="H28" s="58">
        <v>0</v>
      </c>
      <c r="I28" s="58">
        <f t="shared" si="0"/>
        <v>0</v>
      </c>
      <c r="J28" s="58">
        <f t="shared" si="1"/>
        <v>0</v>
      </c>
      <c r="K28" s="58">
        <f t="shared" si="2"/>
        <v>0</v>
      </c>
      <c r="L28" s="81"/>
      <c r="M28" s="81">
        <f t="shared" si="3"/>
        <v>0</v>
      </c>
      <c r="N28" s="99">
        <f t="shared" si="4"/>
        <v>0</v>
      </c>
      <c r="O28" s="81">
        <f t="shared" si="5"/>
        <v>0</v>
      </c>
    </row>
    <row r="29" spans="1:15" ht="15">
      <c r="A29" s="6">
        <v>23</v>
      </c>
      <c r="B29" s="5" t="s">
        <v>4</v>
      </c>
      <c r="C29" s="19">
        <v>20</v>
      </c>
      <c r="D29" s="14" t="s">
        <v>405</v>
      </c>
      <c r="E29" s="14"/>
      <c r="F29" s="14" t="s">
        <v>229</v>
      </c>
      <c r="G29" s="34"/>
      <c r="H29" s="58">
        <v>0</v>
      </c>
      <c r="I29" s="58">
        <f>H29*1.2</f>
        <v>0</v>
      </c>
      <c r="J29" s="58">
        <f>H29*C29</f>
        <v>0</v>
      </c>
      <c r="K29" s="58">
        <f>I29*C29</f>
        <v>0</v>
      </c>
      <c r="L29" s="81"/>
      <c r="M29" s="81">
        <f>L29*1.2</f>
        <v>0</v>
      </c>
      <c r="N29" s="99">
        <f>J29+L29</f>
        <v>0</v>
      </c>
      <c r="O29" s="81">
        <f>N29*1.2</f>
        <v>0</v>
      </c>
    </row>
    <row r="30" spans="1:15" ht="15">
      <c r="A30" s="48">
        <v>24</v>
      </c>
      <c r="B30" s="5" t="s">
        <v>4</v>
      </c>
      <c r="C30" s="19">
        <v>20</v>
      </c>
      <c r="D30" s="14" t="s">
        <v>73</v>
      </c>
      <c r="E30" s="14"/>
      <c r="F30" s="14" t="s">
        <v>229</v>
      </c>
      <c r="G30" s="34"/>
      <c r="H30" s="58">
        <v>0</v>
      </c>
      <c r="I30" s="58">
        <f>H30*1.2</f>
        <v>0</v>
      </c>
      <c r="J30" s="58">
        <f>H30*C30</f>
        <v>0</v>
      </c>
      <c r="K30" s="58">
        <f>I30*C30</f>
        <v>0</v>
      </c>
      <c r="L30" s="81"/>
      <c r="M30" s="81">
        <f>L30*1.2</f>
        <v>0</v>
      </c>
      <c r="N30" s="99">
        <f>J30+L30</f>
        <v>0</v>
      </c>
      <c r="O30" s="81">
        <f>N30*1.2</f>
        <v>0</v>
      </c>
    </row>
    <row r="31" spans="1:15" ht="15">
      <c r="A31" s="6">
        <v>25</v>
      </c>
      <c r="B31" s="5" t="s">
        <v>4</v>
      </c>
      <c r="C31" s="19">
        <v>20</v>
      </c>
      <c r="D31" s="14" t="s">
        <v>73</v>
      </c>
      <c r="E31" s="14"/>
      <c r="F31" s="14" t="s">
        <v>228</v>
      </c>
      <c r="G31" s="34"/>
      <c r="H31" s="58">
        <v>0</v>
      </c>
      <c r="I31" s="58">
        <f>H31*1.2</f>
        <v>0</v>
      </c>
      <c r="J31" s="58">
        <f>H31*C31</f>
        <v>0</v>
      </c>
      <c r="K31" s="58">
        <f>I31*C31</f>
        <v>0</v>
      </c>
      <c r="L31" s="81"/>
      <c r="M31" s="81">
        <f>L31*1.2</f>
        <v>0</v>
      </c>
      <c r="N31" s="99">
        <f>J31+L31</f>
        <v>0</v>
      </c>
      <c r="O31" s="81">
        <f>N31*1.2</f>
        <v>0</v>
      </c>
    </row>
    <row r="32" spans="1:15" ht="15">
      <c r="A32" s="48">
        <v>26</v>
      </c>
      <c r="B32" s="5" t="s">
        <v>4</v>
      </c>
      <c r="C32" s="19">
        <v>40</v>
      </c>
      <c r="D32" s="14" t="s">
        <v>40</v>
      </c>
      <c r="E32" s="14"/>
      <c r="F32" s="14" t="s">
        <v>229</v>
      </c>
      <c r="G32" s="34"/>
      <c r="H32" s="58">
        <v>0</v>
      </c>
      <c r="I32" s="58">
        <f t="shared" si="0"/>
        <v>0</v>
      </c>
      <c r="J32" s="58">
        <f t="shared" si="1"/>
        <v>0</v>
      </c>
      <c r="K32" s="58">
        <f t="shared" si="2"/>
        <v>0</v>
      </c>
      <c r="L32" s="81"/>
      <c r="M32" s="81">
        <f t="shared" si="3"/>
        <v>0</v>
      </c>
      <c r="N32" s="99">
        <f t="shared" si="4"/>
        <v>0</v>
      </c>
      <c r="O32" s="81">
        <f t="shared" si="5"/>
        <v>0</v>
      </c>
    </row>
    <row r="33" spans="1:15" ht="15">
      <c r="A33" s="6">
        <v>27</v>
      </c>
      <c r="B33" s="5" t="s">
        <v>4</v>
      </c>
      <c r="C33" s="19">
        <v>70</v>
      </c>
      <c r="D33" s="14" t="s">
        <v>40</v>
      </c>
      <c r="E33" s="14"/>
      <c r="F33" s="14" t="s">
        <v>228</v>
      </c>
      <c r="G33" s="34"/>
      <c r="H33" s="58">
        <v>0</v>
      </c>
      <c r="I33" s="58">
        <f t="shared" si="0"/>
        <v>0</v>
      </c>
      <c r="J33" s="58">
        <f t="shared" si="1"/>
        <v>0</v>
      </c>
      <c r="K33" s="58">
        <f t="shared" si="2"/>
        <v>0</v>
      </c>
      <c r="L33" s="81"/>
      <c r="M33" s="81">
        <f t="shared" si="3"/>
        <v>0</v>
      </c>
      <c r="N33" s="99">
        <f t="shared" si="4"/>
        <v>0</v>
      </c>
      <c r="O33" s="81">
        <f t="shared" si="5"/>
        <v>0</v>
      </c>
    </row>
    <row r="34" spans="1:15" ht="15">
      <c r="A34" s="48">
        <v>28</v>
      </c>
      <c r="B34" s="5" t="s">
        <v>5</v>
      </c>
      <c r="C34" s="19">
        <v>20</v>
      </c>
      <c r="D34" s="14" t="s">
        <v>406</v>
      </c>
      <c r="E34" s="14"/>
      <c r="F34" s="14" t="s">
        <v>229</v>
      </c>
      <c r="G34" s="34"/>
      <c r="H34" s="58">
        <v>0</v>
      </c>
      <c r="I34" s="58">
        <f>H34*1.2</f>
        <v>0</v>
      </c>
      <c r="J34" s="58">
        <f>H34*C34</f>
        <v>0</v>
      </c>
      <c r="K34" s="58">
        <f>I34*C34</f>
        <v>0</v>
      </c>
      <c r="L34" s="81"/>
      <c r="M34" s="81">
        <f>L34*1.2</f>
        <v>0</v>
      </c>
      <c r="N34" s="99">
        <f>J34+L34</f>
        <v>0</v>
      </c>
      <c r="O34" s="81">
        <f>N34*1.2</f>
        <v>0</v>
      </c>
    </row>
    <row r="35" spans="1:15" ht="15">
      <c r="A35" s="6">
        <v>29</v>
      </c>
      <c r="B35" s="5" t="s">
        <v>5</v>
      </c>
      <c r="C35" s="19">
        <v>30</v>
      </c>
      <c r="D35" s="14" t="s">
        <v>405</v>
      </c>
      <c r="E35" s="14"/>
      <c r="F35" s="14" t="s">
        <v>229</v>
      </c>
      <c r="G35" s="34"/>
      <c r="H35" s="58">
        <v>0</v>
      </c>
      <c r="I35" s="58">
        <f>H35*1.2</f>
        <v>0</v>
      </c>
      <c r="J35" s="58">
        <f>H35*C35</f>
        <v>0</v>
      </c>
      <c r="K35" s="58">
        <f>I35*C35</f>
        <v>0</v>
      </c>
      <c r="L35" s="81"/>
      <c r="M35" s="81">
        <f>L35*1.2</f>
        <v>0</v>
      </c>
      <c r="N35" s="99">
        <f>J35+L35</f>
        <v>0</v>
      </c>
      <c r="O35" s="81">
        <f>N35*1.2</f>
        <v>0</v>
      </c>
    </row>
    <row r="36" spans="1:15" ht="15">
      <c r="A36" s="48">
        <v>30</v>
      </c>
      <c r="B36" s="5" t="s">
        <v>5</v>
      </c>
      <c r="C36" s="19">
        <v>30</v>
      </c>
      <c r="D36" s="14" t="s">
        <v>407</v>
      </c>
      <c r="E36" s="14"/>
      <c r="F36" s="14" t="s">
        <v>229</v>
      </c>
      <c r="G36" s="34"/>
      <c r="H36" s="58">
        <v>0</v>
      </c>
      <c r="I36" s="58">
        <f>H36*1.2</f>
        <v>0</v>
      </c>
      <c r="J36" s="58">
        <f>H36*C36</f>
        <v>0</v>
      </c>
      <c r="K36" s="58">
        <f>I36*C36</f>
        <v>0</v>
      </c>
      <c r="L36" s="81"/>
      <c r="M36" s="81">
        <f>L36*1.2</f>
        <v>0</v>
      </c>
      <c r="N36" s="99">
        <f>J36+L36</f>
        <v>0</v>
      </c>
      <c r="O36" s="81">
        <f>N36*1.2</f>
        <v>0</v>
      </c>
    </row>
    <row r="37" spans="1:15" ht="15">
      <c r="A37" s="6">
        <v>31</v>
      </c>
      <c r="B37" s="5" t="s">
        <v>5</v>
      </c>
      <c r="C37" s="13">
        <v>25</v>
      </c>
      <c r="D37" s="14" t="s">
        <v>72</v>
      </c>
      <c r="E37" s="14"/>
      <c r="F37" s="14" t="s">
        <v>229</v>
      </c>
      <c r="G37" s="34"/>
      <c r="H37" s="58">
        <v>0</v>
      </c>
      <c r="I37" s="58">
        <f>H37*1.2</f>
        <v>0</v>
      </c>
      <c r="J37" s="58">
        <f>H37*C37</f>
        <v>0</v>
      </c>
      <c r="K37" s="58">
        <f>I37*C37</f>
        <v>0</v>
      </c>
      <c r="L37" s="81"/>
      <c r="M37" s="81">
        <f>L37*1.2</f>
        <v>0</v>
      </c>
      <c r="N37" s="99">
        <f>J37+L37</f>
        <v>0</v>
      </c>
      <c r="O37" s="81">
        <f>N37*1.2</f>
        <v>0</v>
      </c>
    </row>
    <row r="38" spans="1:15" ht="15">
      <c r="A38" s="48">
        <v>32</v>
      </c>
      <c r="B38" s="5" t="s">
        <v>5</v>
      </c>
      <c r="C38" s="13">
        <v>5</v>
      </c>
      <c r="D38" s="14" t="s">
        <v>73</v>
      </c>
      <c r="E38" s="14"/>
      <c r="F38" s="14" t="s">
        <v>229</v>
      </c>
      <c r="G38" s="34"/>
      <c r="H38" s="58">
        <v>0</v>
      </c>
      <c r="I38" s="58">
        <f t="shared" si="0"/>
        <v>0</v>
      </c>
      <c r="J38" s="58">
        <f t="shared" si="1"/>
        <v>0</v>
      </c>
      <c r="K38" s="58">
        <f t="shared" si="2"/>
        <v>0</v>
      </c>
      <c r="L38" s="81"/>
      <c r="M38" s="81">
        <f t="shared" si="3"/>
        <v>0</v>
      </c>
      <c r="N38" s="99">
        <f t="shared" si="4"/>
        <v>0</v>
      </c>
      <c r="O38" s="81">
        <f t="shared" si="5"/>
        <v>0</v>
      </c>
    </row>
    <row r="39" spans="1:15" ht="15">
      <c r="A39" s="6">
        <v>33</v>
      </c>
      <c r="B39" s="5" t="s">
        <v>5</v>
      </c>
      <c r="C39" s="13">
        <v>15</v>
      </c>
      <c r="D39" s="14" t="s">
        <v>40</v>
      </c>
      <c r="E39" s="14"/>
      <c r="F39" s="14" t="s">
        <v>229</v>
      </c>
      <c r="G39" s="34"/>
      <c r="H39" s="58">
        <v>0</v>
      </c>
      <c r="I39" s="58">
        <f t="shared" si="0"/>
        <v>0</v>
      </c>
      <c r="J39" s="58">
        <f t="shared" si="1"/>
        <v>0</v>
      </c>
      <c r="K39" s="58">
        <f t="shared" si="2"/>
        <v>0</v>
      </c>
      <c r="L39" s="81"/>
      <c r="M39" s="81">
        <f t="shared" si="3"/>
        <v>0</v>
      </c>
      <c r="N39" s="99">
        <f t="shared" si="4"/>
        <v>0</v>
      </c>
      <c r="O39" s="81">
        <f t="shared" si="5"/>
        <v>0</v>
      </c>
    </row>
    <row r="40" spans="1:15" ht="15">
      <c r="A40" s="48">
        <v>34</v>
      </c>
      <c r="B40" s="5" t="s">
        <v>5</v>
      </c>
      <c r="C40" s="13">
        <v>25</v>
      </c>
      <c r="D40" s="14" t="s">
        <v>40</v>
      </c>
      <c r="E40" s="14"/>
      <c r="F40" s="14" t="s">
        <v>228</v>
      </c>
      <c r="G40" s="34"/>
      <c r="H40" s="58">
        <v>0</v>
      </c>
      <c r="I40" s="58">
        <f t="shared" si="0"/>
        <v>0</v>
      </c>
      <c r="J40" s="58">
        <f t="shared" si="1"/>
        <v>0</v>
      </c>
      <c r="K40" s="58">
        <f t="shared" si="2"/>
        <v>0</v>
      </c>
      <c r="L40" s="81"/>
      <c r="M40" s="81">
        <f t="shared" si="3"/>
        <v>0</v>
      </c>
      <c r="N40" s="99">
        <f t="shared" si="4"/>
        <v>0</v>
      </c>
      <c r="O40" s="81">
        <f t="shared" si="5"/>
        <v>0</v>
      </c>
    </row>
    <row r="41" spans="1:15" ht="15">
      <c r="A41" s="6">
        <v>35</v>
      </c>
      <c r="B41" s="5" t="s">
        <v>5</v>
      </c>
      <c r="C41" s="13">
        <v>5</v>
      </c>
      <c r="D41" s="14" t="s">
        <v>44</v>
      </c>
      <c r="E41" s="14"/>
      <c r="F41" s="14" t="s">
        <v>229</v>
      </c>
      <c r="G41" s="34"/>
      <c r="H41" s="58">
        <v>0</v>
      </c>
      <c r="I41" s="58">
        <f t="shared" si="0"/>
        <v>0</v>
      </c>
      <c r="J41" s="58">
        <f t="shared" si="1"/>
        <v>0</v>
      </c>
      <c r="K41" s="58">
        <f t="shared" si="2"/>
        <v>0</v>
      </c>
      <c r="L41" s="81"/>
      <c r="M41" s="81">
        <f t="shared" si="3"/>
        <v>0</v>
      </c>
      <c r="N41" s="99">
        <f t="shared" si="4"/>
        <v>0</v>
      </c>
      <c r="O41" s="81">
        <f t="shared" si="5"/>
        <v>0</v>
      </c>
    </row>
    <row r="42" spans="1:15" ht="15">
      <c r="A42" s="48">
        <v>36</v>
      </c>
      <c r="B42" s="5" t="s">
        <v>5</v>
      </c>
      <c r="C42" s="13">
        <v>14</v>
      </c>
      <c r="D42" s="14" t="s">
        <v>44</v>
      </c>
      <c r="E42" s="14"/>
      <c r="F42" s="14" t="s">
        <v>228</v>
      </c>
      <c r="G42" s="34"/>
      <c r="H42" s="58">
        <v>0</v>
      </c>
      <c r="I42" s="58">
        <f t="shared" si="0"/>
        <v>0</v>
      </c>
      <c r="J42" s="58">
        <f t="shared" si="1"/>
        <v>0</v>
      </c>
      <c r="K42" s="58">
        <f t="shared" si="2"/>
        <v>0</v>
      </c>
      <c r="L42" s="81"/>
      <c r="M42" s="81">
        <f t="shared" si="3"/>
        <v>0</v>
      </c>
      <c r="N42" s="99">
        <f t="shared" si="4"/>
        <v>0</v>
      </c>
      <c r="O42" s="81">
        <f t="shared" si="5"/>
        <v>0</v>
      </c>
    </row>
    <row r="43" spans="1:15" ht="15">
      <c r="A43" s="6">
        <v>37</v>
      </c>
      <c r="B43" s="5" t="s">
        <v>5</v>
      </c>
      <c r="C43" s="13">
        <v>10</v>
      </c>
      <c r="D43" s="14" t="s">
        <v>47</v>
      </c>
      <c r="E43" s="14"/>
      <c r="F43" s="14" t="s">
        <v>228</v>
      </c>
      <c r="G43" s="34"/>
      <c r="H43" s="58">
        <v>0</v>
      </c>
      <c r="I43" s="58">
        <f t="shared" si="0"/>
        <v>0</v>
      </c>
      <c r="J43" s="58">
        <f t="shared" si="1"/>
        <v>0</v>
      </c>
      <c r="K43" s="58">
        <f t="shared" si="2"/>
        <v>0</v>
      </c>
      <c r="L43" s="81"/>
      <c r="M43" s="81">
        <f t="shared" si="3"/>
        <v>0</v>
      </c>
      <c r="N43" s="99">
        <f t="shared" si="4"/>
        <v>0</v>
      </c>
      <c r="O43" s="81">
        <f t="shared" si="5"/>
        <v>0</v>
      </c>
    </row>
    <row r="44" spans="1:15" ht="15">
      <c r="A44" s="48">
        <v>38</v>
      </c>
      <c r="B44" s="5" t="s">
        <v>5</v>
      </c>
      <c r="C44" s="13">
        <v>8</v>
      </c>
      <c r="D44" s="14" t="s">
        <v>48</v>
      </c>
      <c r="E44" s="14"/>
      <c r="F44" s="14" t="s">
        <v>228</v>
      </c>
      <c r="G44" s="34"/>
      <c r="H44" s="58">
        <v>0</v>
      </c>
      <c r="I44" s="58">
        <f t="shared" si="0"/>
        <v>0</v>
      </c>
      <c r="J44" s="58">
        <f t="shared" si="1"/>
        <v>0</v>
      </c>
      <c r="K44" s="58">
        <f t="shared" si="2"/>
        <v>0</v>
      </c>
      <c r="L44" s="81"/>
      <c r="M44" s="81">
        <f t="shared" si="3"/>
        <v>0</v>
      </c>
      <c r="N44" s="99">
        <f t="shared" si="4"/>
        <v>0</v>
      </c>
      <c r="O44" s="81">
        <f t="shared" si="5"/>
        <v>0</v>
      </c>
    </row>
    <row r="45" spans="1:15" ht="15">
      <c r="A45" s="6">
        <v>39</v>
      </c>
      <c r="B45" s="5" t="s">
        <v>17</v>
      </c>
      <c r="C45" s="13">
        <v>5</v>
      </c>
      <c r="D45" s="14" t="s">
        <v>75</v>
      </c>
      <c r="E45" s="14"/>
      <c r="F45" s="14" t="s">
        <v>229</v>
      </c>
      <c r="G45" s="34"/>
      <c r="H45" s="58">
        <v>0</v>
      </c>
      <c r="I45" s="58">
        <f t="shared" si="0"/>
        <v>0</v>
      </c>
      <c r="J45" s="58">
        <f t="shared" si="1"/>
        <v>0</v>
      </c>
      <c r="K45" s="58">
        <f t="shared" si="2"/>
        <v>0</v>
      </c>
      <c r="L45" s="81"/>
      <c r="M45" s="81">
        <f t="shared" si="3"/>
        <v>0</v>
      </c>
      <c r="N45" s="99">
        <f t="shared" si="4"/>
        <v>0</v>
      </c>
      <c r="O45" s="81">
        <f t="shared" si="5"/>
        <v>0</v>
      </c>
    </row>
    <row r="46" spans="1:15" ht="15">
      <c r="A46" s="48">
        <v>40</v>
      </c>
      <c r="B46" s="5" t="s">
        <v>17</v>
      </c>
      <c r="C46" s="13">
        <v>5</v>
      </c>
      <c r="D46" s="14" t="s">
        <v>70</v>
      </c>
      <c r="E46" s="14"/>
      <c r="F46" s="14" t="s">
        <v>229</v>
      </c>
      <c r="G46" s="34"/>
      <c r="H46" s="58">
        <v>0</v>
      </c>
      <c r="I46" s="58">
        <f t="shared" si="0"/>
        <v>0</v>
      </c>
      <c r="J46" s="58">
        <f t="shared" si="1"/>
        <v>0</v>
      </c>
      <c r="K46" s="58">
        <f t="shared" si="2"/>
        <v>0</v>
      </c>
      <c r="L46" s="81"/>
      <c r="M46" s="81">
        <f t="shared" si="3"/>
        <v>0</v>
      </c>
      <c r="N46" s="99">
        <f t="shared" si="4"/>
        <v>0</v>
      </c>
      <c r="O46" s="81">
        <f t="shared" si="5"/>
        <v>0</v>
      </c>
    </row>
    <row r="47" spans="1:15" ht="15">
      <c r="A47" s="6">
        <v>41</v>
      </c>
      <c r="B47" s="5" t="s">
        <v>17</v>
      </c>
      <c r="C47" s="13">
        <v>10</v>
      </c>
      <c r="D47" s="14" t="s">
        <v>71</v>
      </c>
      <c r="E47" s="14"/>
      <c r="F47" s="14" t="s">
        <v>229</v>
      </c>
      <c r="G47" s="34"/>
      <c r="H47" s="58">
        <v>0</v>
      </c>
      <c r="I47" s="58">
        <f t="shared" si="0"/>
        <v>0</v>
      </c>
      <c r="J47" s="58">
        <f t="shared" si="1"/>
        <v>0</v>
      </c>
      <c r="K47" s="58">
        <f t="shared" si="2"/>
        <v>0</v>
      </c>
      <c r="L47" s="81"/>
      <c r="M47" s="81">
        <f t="shared" si="3"/>
        <v>0</v>
      </c>
      <c r="N47" s="99">
        <f t="shared" si="4"/>
        <v>0</v>
      </c>
      <c r="O47" s="81">
        <f t="shared" si="5"/>
        <v>0</v>
      </c>
    </row>
    <row r="48" spans="1:15" ht="15">
      <c r="A48" s="48">
        <v>42</v>
      </c>
      <c r="B48" s="5" t="s">
        <v>17</v>
      </c>
      <c r="C48" s="13">
        <v>10</v>
      </c>
      <c r="D48" s="14" t="s">
        <v>37</v>
      </c>
      <c r="E48" s="14"/>
      <c r="F48" s="14" t="s">
        <v>229</v>
      </c>
      <c r="G48" s="34"/>
      <c r="H48" s="58">
        <v>0</v>
      </c>
      <c r="I48" s="58">
        <f t="shared" si="0"/>
        <v>0</v>
      </c>
      <c r="J48" s="58">
        <f t="shared" si="1"/>
        <v>0</v>
      </c>
      <c r="K48" s="58">
        <f t="shared" si="2"/>
        <v>0</v>
      </c>
      <c r="L48" s="81"/>
      <c r="M48" s="81">
        <f t="shared" si="3"/>
        <v>0</v>
      </c>
      <c r="N48" s="99">
        <f t="shared" si="4"/>
        <v>0</v>
      </c>
      <c r="O48" s="81">
        <f t="shared" si="5"/>
        <v>0</v>
      </c>
    </row>
    <row r="49" spans="1:15" ht="15">
      <c r="A49" s="6">
        <v>43</v>
      </c>
      <c r="B49" s="5" t="s">
        <v>17</v>
      </c>
      <c r="C49" s="13">
        <v>18</v>
      </c>
      <c r="D49" s="14" t="s">
        <v>37</v>
      </c>
      <c r="E49" s="14"/>
      <c r="F49" s="14" t="s">
        <v>228</v>
      </c>
      <c r="G49" s="34"/>
      <c r="H49" s="58">
        <v>0</v>
      </c>
      <c r="I49" s="58">
        <f t="shared" si="0"/>
        <v>0</v>
      </c>
      <c r="J49" s="58">
        <f t="shared" si="1"/>
        <v>0</v>
      </c>
      <c r="K49" s="58">
        <f t="shared" si="2"/>
        <v>0</v>
      </c>
      <c r="L49" s="81"/>
      <c r="M49" s="81">
        <f t="shared" si="3"/>
        <v>0</v>
      </c>
      <c r="N49" s="99">
        <f t="shared" si="4"/>
        <v>0</v>
      </c>
      <c r="O49" s="81">
        <f t="shared" si="5"/>
        <v>0</v>
      </c>
    </row>
    <row r="50" spans="1:15" ht="15">
      <c r="A50" s="48">
        <v>44</v>
      </c>
      <c r="B50" s="5" t="s">
        <v>17</v>
      </c>
      <c r="C50" s="13">
        <v>18</v>
      </c>
      <c r="D50" s="14" t="s">
        <v>38</v>
      </c>
      <c r="E50" s="14"/>
      <c r="F50" s="14" t="s">
        <v>228</v>
      </c>
      <c r="G50" s="34"/>
      <c r="H50" s="58">
        <v>0</v>
      </c>
      <c r="I50" s="58">
        <f t="shared" si="0"/>
        <v>0</v>
      </c>
      <c r="J50" s="58">
        <f t="shared" si="1"/>
        <v>0</v>
      </c>
      <c r="K50" s="58">
        <f t="shared" si="2"/>
        <v>0</v>
      </c>
      <c r="L50" s="81"/>
      <c r="M50" s="81">
        <f t="shared" si="3"/>
        <v>0</v>
      </c>
      <c r="N50" s="99">
        <f t="shared" si="4"/>
        <v>0</v>
      </c>
      <c r="O50" s="81">
        <f t="shared" si="5"/>
        <v>0</v>
      </c>
    </row>
    <row r="51" spans="1:15" ht="15">
      <c r="A51" s="6">
        <v>45</v>
      </c>
      <c r="B51" s="5" t="s">
        <v>17</v>
      </c>
      <c r="C51" s="19">
        <v>19</v>
      </c>
      <c r="D51" s="14" t="s">
        <v>43</v>
      </c>
      <c r="E51" s="14"/>
      <c r="F51" s="14" t="s">
        <v>227</v>
      </c>
      <c r="G51" s="34"/>
      <c r="H51" s="58">
        <v>0</v>
      </c>
      <c r="I51" s="58">
        <f t="shared" si="0"/>
        <v>0</v>
      </c>
      <c r="J51" s="58">
        <f t="shared" si="1"/>
        <v>0</v>
      </c>
      <c r="K51" s="58">
        <f t="shared" si="2"/>
        <v>0</v>
      </c>
      <c r="L51" s="81"/>
      <c r="M51" s="81">
        <f t="shared" si="3"/>
        <v>0</v>
      </c>
      <c r="N51" s="99">
        <f t="shared" si="4"/>
        <v>0</v>
      </c>
      <c r="O51" s="81">
        <f t="shared" si="5"/>
        <v>0</v>
      </c>
    </row>
    <row r="52" spans="1:15" ht="15">
      <c r="A52" s="48">
        <v>46</v>
      </c>
      <c r="B52" s="5" t="s">
        <v>6</v>
      </c>
      <c r="C52" s="13">
        <v>75</v>
      </c>
      <c r="D52" s="14" t="s">
        <v>42</v>
      </c>
      <c r="E52" s="14"/>
      <c r="F52" s="14" t="s">
        <v>228</v>
      </c>
      <c r="G52" s="34"/>
      <c r="H52" s="58">
        <v>0</v>
      </c>
      <c r="I52" s="58">
        <f t="shared" si="0"/>
        <v>0</v>
      </c>
      <c r="J52" s="58">
        <f t="shared" si="1"/>
        <v>0</v>
      </c>
      <c r="K52" s="58">
        <f t="shared" si="2"/>
        <v>0</v>
      </c>
      <c r="L52" s="81"/>
      <c r="M52" s="81">
        <f t="shared" si="3"/>
        <v>0</v>
      </c>
      <c r="N52" s="99">
        <f t="shared" si="4"/>
        <v>0</v>
      </c>
      <c r="O52" s="81">
        <f t="shared" si="5"/>
        <v>0</v>
      </c>
    </row>
    <row r="53" spans="1:15" ht="15">
      <c r="A53" s="6">
        <v>47</v>
      </c>
      <c r="B53" s="5" t="s">
        <v>6</v>
      </c>
      <c r="C53" s="13">
        <v>10</v>
      </c>
      <c r="D53" s="14" t="s">
        <v>41</v>
      </c>
      <c r="E53" s="14"/>
      <c r="F53" s="14" t="s">
        <v>228</v>
      </c>
      <c r="G53" s="34"/>
      <c r="H53" s="58">
        <v>0</v>
      </c>
      <c r="I53" s="58">
        <f t="shared" si="0"/>
        <v>0</v>
      </c>
      <c r="J53" s="58">
        <f t="shared" si="1"/>
        <v>0</v>
      </c>
      <c r="K53" s="58">
        <f t="shared" si="2"/>
        <v>0</v>
      </c>
      <c r="L53" s="81"/>
      <c r="M53" s="81">
        <f t="shared" si="3"/>
        <v>0</v>
      </c>
      <c r="N53" s="99">
        <f t="shared" si="4"/>
        <v>0</v>
      </c>
      <c r="O53" s="81">
        <f t="shared" si="5"/>
        <v>0</v>
      </c>
    </row>
    <row r="54" spans="1:15" ht="15">
      <c r="A54" s="120" t="s">
        <v>20</v>
      </c>
      <c r="B54" s="120"/>
      <c r="C54" s="27"/>
      <c r="D54" s="27"/>
      <c r="E54" s="27"/>
      <c r="F54" s="27"/>
      <c r="G54" s="26"/>
      <c r="H54" s="56">
        <f aca="true" t="shared" si="6" ref="H54:N54">SUM(H7:H53)</f>
        <v>0</v>
      </c>
      <c r="I54" s="56">
        <f t="shared" si="6"/>
        <v>0</v>
      </c>
      <c r="J54" s="56">
        <f t="shared" si="6"/>
        <v>0</v>
      </c>
      <c r="K54" s="56">
        <f t="shared" si="6"/>
        <v>0</v>
      </c>
      <c r="L54" s="57">
        <f t="shared" si="6"/>
        <v>0</v>
      </c>
      <c r="M54" s="57">
        <f t="shared" si="6"/>
        <v>0</v>
      </c>
      <c r="N54" s="57">
        <f t="shared" si="6"/>
        <v>0</v>
      </c>
      <c r="O54" s="57">
        <f>SUM(O7:O53)</f>
        <v>0</v>
      </c>
    </row>
    <row r="55" ht="21.75" customHeight="1"/>
    <row r="56" spans="2:22" ht="15">
      <c r="B56" s="116" t="s">
        <v>253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2:22" ht="15">
      <c r="B57" s="117" t="s">
        <v>257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8"/>
      <c r="N57" s="118"/>
      <c r="O57" s="119"/>
      <c r="P57" s="119"/>
      <c r="Q57" s="119"/>
      <c r="R57" s="119"/>
      <c r="S57" s="119"/>
      <c r="T57" s="119"/>
      <c r="U57" s="119"/>
      <c r="V57" s="119"/>
    </row>
    <row r="58" spans="2:22" ht="15">
      <c r="B58" s="59"/>
      <c r="C58" s="59"/>
      <c r="D58" s="59"/>
      <c r="E58" s="59"/>
      <c r="F58" s="65"/>
      <c r="G58" s="59"/>
      <c r="H58" s="59"/>
      <c r="I58" s="59"/>
      <c r="J58" s="59"/>
      <c r="K58" s="59"/>
      <c r="L58" s="59"/>
      <c r="M58" s="60"/>
      <c r="N58" s="60"/>
      <c r="O58" s="61"/>
      <c r="P58" s="61"/>
      <c r="Q58" s="61"/>
      <c r="R58" s="61"/>
      <c r="S58" s="61"/>
      <c r="T58" s="61"/>
      <c r="U58" s="61"/>
      <c r="V58" s="61"/>
    </row>
    <row r="59" spans="2:21" ht="15">
      <c r="B59" s="20" t="s">
        <v>418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2:21" ht="13.5" customHeight="1">
      <c r="B60" s="111" t="s">
        <v>417</v>
      </c>
      <c r="C60" s="112"/>
      <c r="D60" s="63"/>
      <c r="E60" s="91"/>
      <c r="F60" s="91" t="s">
        <v>419</v>
      </c>
      <c r="G60" s="91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ht="15">
      <c r="K61"/>
    </row>
    <row r="62" spans="2:21" ht="30.75" customHeight="1">
      <c r="B62" s="111"/>
      <c r="C62" s="112"/>
      <c r="D62" s="64"/>
      <c r="E62" s="112"/>
      <c r="F62" s="112"/>
      <c r="G62" s="112"/>
      <c r="H62" s="107"/>
      <c r="I62" s="107"/>
      <c r="J62" s="107"/>
      <c r="K62" s="107"/>
      <c r="L62" s="108"/>
      <c r="M62" s="108"/>
      <c r="N62" s="109"/>
      <c r="O62" s="109"/>
      <c r="P62" s="109"/>
      <c r="Q62" s="109"/>
      <c r="R62" s="109"/>
      <c r="S62" s="109"/>
      <c r="T62" s="109"/>
      <c r="U62" s="109"/>
    </row>
    <row r="63" s="75" customFormat="1" ht="15"/>
    <row r="64" s="109" customFormat="1" ht="15"/>
    <row r="65" spans="2:6" s="75" customFormat="1" ht="29.25" customHeight="1">
      <c r="B65" s="111"/>
      <c r="C65" s="112"/>
      <c r="D65" s="110"/>
      <c r="E65" s="97"/>
      <c r="F65" s="97"/>
    </row>
    <row r="66" spans="2:6" s="75" customFormat="1" ht="15">
      <c r="B66" s="20"/>
      <c r="C66" s="20"/>
      <c r="D66" s="95"/>
      <c r="E66" s="95"/>
      <c r="F66" s="95"/>
    </row>
    <row r="67" spans="2:6" s="75" customFormat="1" ht="15">
      <c r="B67" s="106"/>
      <c r="C67" s="20"/>
      <c r="D67" s="93"/>
      <c r="E67" s="133"/>
      <c r="F67" s="133"/>
    </row>
    <row r="68" spans="2:6" s="75" customFormat="1" ht="15">
      <c r="B68" s="20"/>
      <c r="C68" s="20"/>
      <c r="D68" s="95"/>
      <c r="E68" s="95"/>
      <c r="F68" s="95"/>
    </row>
    <row r="69" spans="2:6" s="75" customFormat="1" ht="15">
      <c r="B69" s="20"/>
      <c r="C69" s="20"/>
      <c r="D69" s="95"/>
      <c r="E69" s="95"/>
      <c r="F69" s="95"/>
    </row>
    <row r="70" spans="4:6" ht="15">
      <c r="D70" s="95"/>
      <c r="E70" s="95"/>
      <c r="F70" s="95"/>
    </row>
  </sheetData>
  <sheetProtection/>
  <protectedRanges>
    <protectedRange sqref="D7:E8" name="Прайс_1"/>
    <protectedRange sqref="D9:E10" name="Прайс_2"/>
    <protectedRange sqref="D14 D15:E16" name="Прайс_1_1"/>
    <protectedRange sqref="D17:E20" name="Прайс_2_1"/>
    <protectedRange sqref="D23:E29" name="Прайс_2_2"/>
    <protectedRange sqref="D30:E36" name="Прайс_2_3"/>
    <protectedRange sqref="D39:E40" name="Прайс_3_1"/>
    <protectedRange sqref="D41:E44" name="Прайс_4_1"/>
    <protectedRange sqref="D48 D49:E51" name="Прайс_5_1"/>
    <protectedRange sqref="D52:E52" name="Прайс_5_2"/>
    <protectedRange sqref="E14 D11:E13" name="Прайс_2_4"/>
    <protectedRange sqref="D21:E22" name="Прайс_2_5"/>
    <protectedRange sqref="D37:E38" name="Прайс_4_2"/>
    <protectedRange sqref="E48 D45:E47" name="Прайс_5_3"/>
    <protectedRange sqref="D53:E53" name="Прайс_5_4"/>
  </protectedRanges>
  <mergeCells count="11">
    <mergeCell ref="B62:C62"/>
    <mergeCell ref="E62:G62"/>
    <mergeCell ref="A1:O2"/>
    <mergeCell ref="B56:L56"/>
    <mergeCell ref="B57:V57"/>
    <mergeCell ref="B65:C65"/>
    <mergeCell ref="E67:F67"/>
    <mergeCell ref="A3:O3"/>
    <mergeCell ref="A6:O6"/>
    <mergeCell ref="A54:B54"/>
    <mergeCell ref="B60:C6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0"/>
  <sheetViews>
    <sheetView view="pageBreakPreview" zoomScale="68" zoomScaleNormal="59" zoomScaleSheetLayoutView="68" zoomScalePageLayoutView="0" workbookViewId="0" topLeftCell="A1">
      <selection activeCell="A50" sqref="A50:IV53"/>
    </sheetView>
  </sheetViews>
  <sheetFormatPr defaultColWidth="9.140625" defaultRowHeight="15"/>
  <cols>
    <col min="1" max="1" width="7.7109375" style="20" customWidth="1"/>
    <col min="2" max="2" width="51.00390625" style="20" customWidth="1"/>
    <col min="3" max="3" width="10.57421875" style="20" customWidth="1"/>
    <col min="4" max="4" width="14.00390625" style="20" customWidth="1"/>
    <col min="5" max="5" width="12.8515625" style="20" customWidth="1"/>
    <col min="6" max="6" width="14.28125" style="20" customWidth="1"/>
    <col min="7" max="7" width="51.28125" style="20" customWidth="1"/>
    <col min="8" max="8" width="13.28125" style="20" customWidth="1"/>
    <col min="9" max="10" width="14.00390625" style="20" customWidth="1"/>
    <col min="11" max="11" width="16.8515625" style="20" customWidth="1"/>
    <col min="12" max="12" width="14.421875" style="0" customWidth="1"/>
    <col min="13" max="13" width="13.57421875" style="0" customWidth="1"/>
    <col min="14" max="14" width="14.421875" style="0" customWidth="1"/>
    <col min="15" max="15" width="15.00390625" style="0" customWidth="1"/>
  </cols>
  <sheetData>
    <row r="1" spans="1:15" ht="15" customHeight="1">
      <c r="A1" s="124" t="s">
        <v>416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15">
      <c r="A3" s="113" t="s">
        <v>212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5"/>
    </row>
    <row r="4" spans="1:15" ht="42.75" customHeight="1">
      <c r="A4" s="11" t="s">
        <v>0</v>
      </c>
      <c r="B4" s="24" t="s">
        <v>1</v>
      </c>
      <c r="C4" s="11" t="s">
        <v>198</v>
      </c>
      <c r="D4" s="35" t="s">
        <v>36</v>
      </c>
      <c r="E4" s="35" t="s">
        <v>2</v>
      </c>
      <c r="F4" s="11" t="s">
        <v>387</v>
      </c>
      <c r="G4" s="11" t="s">
        <v>199</v>
      </c>
      <c r="H4" s="40" t="s">
        <v>200</v>
      </c>
      <c r="I4" s="40" t="s">
        <v>201</v>
      </c>
      <c r="J4" s="41" t="s">
        <v>202</v>
      </c>
      <c r="K4" s="41" t="s">
        <v>61</v>
      </c>
      <c r="L4" s="45" t="s">
        <v>203</v>
      </c>
      <c r="M4" s="45" t="s">
        <v>204</v>
      </c>
      <c r="N4" s="45" t="s">
        <v>205</v>
      </c>
      <c r="O4" s="45" t="s">
        <v>206</v>
      </c>
    </row>
    <row r="5" spans="1:15" s="47" customFormat="1" ht="15">
      <c r="A5" s="42">
        <v>1</v>
      </c>
      <c r="B5" s="37">
        <v>2</v>
      </c>
      <c r="C5" s="42" t="s">
        <v>254</v>
      </c>
      <c r="D5" s="36">
        <v>4</v>
      </c>
      <c r="E5" s="36">
        <v>5</v>
      </c>
      <c r="F5" s="36"/>
      <c r="G5" s="42">
        <v>6</v>
      </c>
      <c r="H5" s="43">
        <v>7</v>
      </c>
      <c r="I5" s="43">
        <v>8</v>
      </c>
      <c r="J5" s="44">
        <v>9</v>
      </c>
      <c r="K5" s="44">
        <v>10</v>
      </c>
      <c r="L5" s="46" t="s">
        <v>255</v>
      </c>
      <c r="M5" s="46" t="s">
        <v>256</v>
      </c>
      <c r="N5" s="46">
        <v>13</v>
      </c>
      <c r="O5" s="46">
        <v>14</v>
      </c>
    </row>
    <row r="6" spans="1:15" ht="15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</row>
    <row r="7" spans="1:15" s="23" customFormat="1" ht="15">
      <c r="A7" s="53">
        <v>1</v>
      </c>
      <c r="B7" s="22" t="s">
        <v>26</v>
      </c>
      <c r="C7" s="21">
        <v>8</v>
      </c>
      <c r="D7" s="21" t="s">
        <v>231</v>
      </c>
      <c r="E7" s="21"/>
      <c r="F7" s="14" t="s">
        <v>228</v>
      </c>
      <c r="G7" s="52"/>
      <c r="H7" s="58">
        <v>0</v>
      </c>
      <c r="I7" s="58">
        <f>H7*1.2</f>
        <v>0</v>
      </c>
      <c r="J7" s="58">
        <f>H7*C7</f>
        <v>0</v>
      </c>
      <c r="K7" s="58">
        <f>I7*C7</f>
        <v>0</v>
      </c>
      <c r="L7" s="81"/>
      <c r="M7" s="81">
        <f>L7*1.2</f>
        <v>0</v>
      </c>
      <c r="N7" s="99">
        <f>J7+L7</f>
        <v>0</v>
      </c>
      <c r="O7" s="81">
        <f>N7*1.2</f>
        <v>0</v>
      </c>
    </row>
    <row r="8" spans="1:15" s="23" customFormat="1" ht="15">
      <c r="A8" s="70">
        <v>2</v>
      </c>
      <c r="B8" s="22" t="s">
        <v>26</v>
      </c>
      <c r="C8" s="21">
        <v>3</v>
      </c>
      <c r="D8" s="21" t="s">
        <v>389</v>
      </c>
      <c r="E8" s="21"/>
      <c r="F8" s="14" t="s">
        <v>229</v>
      </c>
      <c r="G8" s="52"/>
      <c r="H8" s="58">
        <v>0</v>
      </c>
      <c r="I8" s="58">
        <f aca="true" t="shared" si="0" ref="I8:I43">H8*1.2</f>
        <v>0</v>
      </c>
      <c r="J8" s="58">
        <f aca="true" t="shared" si="1" ref="J8:J43">H8*C8</f>
        <v>0</v>
      </c>
      <c r="K8" s="58">
        <f aca="true" t="shared" si="2" ref="K8:K43">I8*C8</f>
        <v>0</v>
      </c>
      <c r="L8" s="81"/>
      <c r="M8" s="81">
        <f aca="true" t="shared" si="3" ref="M8:M43">L8*1.2</f>
        <v>0</v>
      </c>
      <c r="N8" s="99">
        <f aca="true" t="shared" si="4" ref="N8:N43">J8+L8</f>
        <v>0</v>
      </c>
      <c r="O8" s="81">
        <f aca="true" t="shared" si="5" ref="O8:O43">N8*1.2</f>
        <v>0</v>
      </c>
    </row>
    <row r="9" spans="1:15" s="23" customFormat="1" ht="15">
      <c r="A9" s="70">
        <v>3</v>
      </c>
      <c r="B9" s="22" t="s">
        <v>27</v>
      </c>
      <c r="C9" s="21">
        <v>4</v>
      </c>
      <c r="D9" s="21" t="s">
        <v>71</v>
      </c>
      <c r="E9" s="21"/>
      <c r="F9" s="14" t="s">
        <v>228</v>
      </c>
      <c r="G9" s="52"/>
      <c r="H9" s="58">
        <v>0</v>
      </c>
      <c r="I9" s="58">
        <f t="shared" si="0"/>
        <v>0</v>
      </c>
      <c r="J9" s="58">
        <f t="shared" si="1"/>
        <v>0</v>
      </c>
      <c r="K9" s="58">
        <f t="shared" si="2"/>
        <v>0</v>
      </c>
      <c r="L9" s="81"/>
      <c r="M9" s="81">
        <f t="shared" si="3"/>
        <v>0</v>
      </c>
      <c r="N9" s="99">
        <f t="shared" si="4"/>
        <v>0</v>
      </c>
      <c r="O9" s="81">
        <f t="shared" si="5"/>
        <v>0</v>
      </c>
    </row>
    <row r="10" spans="1:15" s="23" customFormat="1" ht="15">
      <c r="A10" s="70">
        <v>4</v>
      </c>
      <c r="B10" s="22" t="s">
        <v>27</v>
      </c>
      <c r="C10" s="21">
        <v>4</v>
      </c>
      <c r="D10" s="21" t="s">
        <v>37</v>
      </c>
      <c r="E10" s="21"/>
      <c r="F10" s="14" t="s">
        <v>228</v>
      </c>
      <c r="G10" s="52"/>
      <c r="H10" s="58">
        <v>0</v>
      </c>
      <c r="I10" s="58">
        <f t="shared" si="0"/>
        <v>0</v>
      </c>
      <c r="J10" s="58">
        <f t="shared" si="1"/>
        <v>0</v>
      </c>
      <c r="K10" s="58">
        <f t="shared" si="2"/>
        <v>0</v>
      </c>
      <c r="L10" s="81"/>
      <c r="M10" s="81">
        <f t="shared" si="3"/>
        <v>0</v>
      </c>
      <c r="N10" s="99">
        <f t="shared" si="4"/>
        <v>0</v>
      </c>
      <c r="O10" s="81">
        <f t="shared" si="5"/>
        <v>0</v>
      </c>
    </row>
    <row r="11" spans="1:15" s="23" customFormat="1" ht="15">
      <c r="A11" s="70">
        <v>5</v>
      </c>
      <c r="B11" s="22" t="s">
        <v>27</v>
      </c>
      <c r="C11" s="21">
        <v>4</v>
      </c>
      <c r="D11" s="21" t="s">
        <v>38</v>
      </c>
      <c r="E11" s="21"/>
      <c r="F11" s="14" t="s">
        <v>228</v>
      </c>
      <c r="G11" s="52"/>
      <c r="H11" s="58">
        <v>0</v>
      </c>
      <c r="I11" s="58">
        <f t="shared" si="0"/>
        <v>0</v>
      </c>
      <c r="J11" s="58">
        <f t="shared" si="1"/>
        <v>0</v>
      </c>
      <c r="K11" s="58">
        <f t="shared" si="2"/>
        <v>0</v>
      </c>
      <c r="L11" s="81"/>
      <c r="M11" s="81">
        <f t="shared" si="3"/>
        <v>0</v>
      </c>
      <c r="N11" s="99">
        <f t="shared" si="4"/>
        <v>0</v>
      </c>
      <c r="O11" s="81">
        <f t="shared" si="5"/>
        <v>0</v>
      </c>
    </row>
    <row r="12" spans="1:15" s="23" customFormat="1" ht="15">
      <c r="A12" s="70">
        <v>6</v>
      </c>
      <c r="B12" s="7" t="s">
        <v>7</v>
      </c>
      <c r="C12" s="21">
        <v>1</v>
      </c>
      <c r="D12" s="21" t="s">
        <v>233</v>
      </c>
      <c r="E12" s="21"/>
      <c r="F12" s="14" t="s">
        <v>228</v>
      </c>
      <c r="G12" s="52"/>
      <c r="H12" s="58">
        <v>0</v>
      </c>
      <c r="I12" s="58">
        <f t="shared" si="0"/>
        <v>0</v>
      </c>
      <c r="J12" s="58">
        <f t="shared" si="1"/>
        <v>0</v>
      </c>
      <c r="K12" s="58">
        <f t="shared" si="2"/>
        <v>0</v>
      </c>
      <c r="L12" s="81"/>
      <c r="M12" s="81">
        <f t="shared" si="3"/>
        <v>0</v>
      </c>
      <c r="N12" s="99">
        <f t="shared" si="4"/>
        <v>0</v>
      </c>
      <c r="O12" s="81">
        <f t="shared" si="5"/>
        <v>0</v>
      </c>
    </row>
    <row r="13" spans="1:15" s="23" customFormat="1" ht="15">
      <c r="A13" s="70">
        <v>7</v>
      </c>
      <c r="B13" s="7" t="s">
        <v>7</v>
      </c>
      <c r="C13" s="21">
        <v>2</v>
      </c>
      <c r="D13" s="21" t="s">
        <v>232</v>
      </c>
      <c r="E13" s="21"/>
      <c r="F13" s="14" t="s">
        <v>228</v>
      </c>
      <c r="G13" s="52"/>
      <c r="H13" s="58">
        <v>0</v>
      </c>
      <c r="I13" s="58">
        <f t="shared" si="0"/>
        <v>0</v>
      </c>
      <c r="J13" s="58">
        <f t="shared" si="1"/>
        <v>0</v>
      </c>
      <c r="K13" s="58">
        <f t="shared" si="2"/>
        <v>0</v>
      </c>
      <c r="L13" s="81"/>
      <c r="M13" s="81">
        <f t="shared" si="3"/>
        <v>0</v>
      </c>
      <c r="N13" s="99">
        <f t="shared" si="4"/>
        <v>0</v>
      </c>
      <c r="O13" s="81">
        <f t="shared" si="5"/>
        <v>0</v>
      </c>
    </row>
    <row r="14" spans="1:15" s="23" customFormat="1" ht="15">
      <c r="A14" s="70">
        <v>8</v>
      </c>
      <c r="B14" s="7" t="s">
        <v>7</v>
      </c>
      <c r="C14" s="21">
        <v>2</v>
      </c>
      <c r="D14" s="21" t="s">
        <v>234</v>
      </c>
      <c r="E14" s="21"/>
      <c r="F14" s="14" t="s">
        <v>228</v>
      </c>
      <c r="G14" s="52"/>
      <c r="H14" s="58">
        <v>0</v>
      </c>
      <c r="I14" s="58">
        <f t="shared" si="0"/>
        <v>0</v>
      </c>
      <c r="J14" s="58">
        <f t="shared" si="1"/>
        <v>0</v>
      </c>
      <c r="K14" s="58">
        <f t="shared" si="2"/>
        <v>0</v>
      </c>
      <c r="L14" s="81"/>
      <c r="M14" s="81">
        <f t="shared" si="3"/>
        <v>0</v>
      </c>
      <c r="N14" s="99">
        <f t="shared" si="4"/>
        <v>0</v>
      </c>
      <c r="O14" s="81">
        <f t="shared" si="5"/>
        <v>0</v>
      </c>
    </row>
    <row r="15" spans="1:15" s="23" customFormat="1" ht="15">
      <c r="A15" s="70">
        <v>9</v>
      </c>
      <c r="B15" s="7" t="s">
        <v>7</v>
      </c>
      <c r="C15" s="21">
        <v>4</v>
      </c>
      <c r="D15" s="21" t="s">
        <v>37</v>
      </c>
      <c r="E15" s="21"/>
      <c r="F15" s="14" t="s">
        <v>228</v>
      </c>
      <c r="G15" s="52"/>
      <c r="H15" s="58">
        <v>0</v>
      </c>
      <c r="I15" s="58">
        <f t="shared" si="0"/>
        <v>0</v>
      </c>
      <c r="J15" s="58">
        <f t="shared" si="1"/>
        <v>0</v>
      </c>
      <c r="K15" s="58">
        <f t="shared" si="2"/>
        <v>0</v>
      </c>
      <c r="L15" s="81"/>
      <c r="M15" s="81">
        <f t="shared" si="3"/>
        <v>0</v>
      </c>
      <c r="N15" s="99">
        <f t="shared" si="4"/>
        <v>0</v>
      </c>
      <c r="O15" s="81">
        <f t="shared" si="5"/>
        <v>0</v>
      </c>
    </row>
    <row r="16" spans="1:15" s="23" customFormat="1" ht="15">
      <c r="A16" s="70">
        <v>10</v>
      </c>
      <c r="B16" s="7" t="s">
        <v>7</v>
      </c>
      <c r="C16" s="21">
        <v>4</v>
      </c>
      <c r="D16" s="21" t="s">
        <v>43</v>
      </c>
      <c r="E16" s="21"/>
      <c r="F16" s="14" t="s">
        <v>228</v>
      </c>
      <c r="G16" s="52"/>
      <c r="H16" s="58">
        <v>0</v>
      </c>
      <c r="I16" s="58">
        <f t="shared" si="0"/>
        <v>0</v>
      </c>
      <c r="J16" s="58">
        <f t="shared" si="1"/>
        <v>0</v>
      </c>
      <c r="K16" s="58">
        <f t="shared" si="2"/>
        <v>0</v>
      </c>
      <c r="L16" s="81"/>
      <c r="M16" s="81">
        <f t="shared" si="3"/>
        <v>0</v>
      </c>
      <c r="N16" s="99">
        <f t="shared" si="4"/>
        <v>0</v>
      </c>
      <c r="O16" s="81">
        <f t="shared" si="5"/>
        <v>0</v>
      </c>
    </row>
    <row r="17" spans="1:15" s="23" customFormat="1" ht="15">
      <c r="A17" s="70">
        <v>11</v>
      </c>
      <c r="B17" s="7" t="s">
        <v>7</v>
      </c>
      <c r="C17" s="13">
        <v>2</v>
      </c>
      <c r="D17" s="9" t="s">
        <v>38</v>
      </c>
      <c r="E17" s="9"/>
      <c r="F17" s="14" t="s">
        <v>230</v>
      </c>
      <c r="G17" s="52"/>
      <c r="H17" s="58">
        <v>0</v>
      </c>
      <c r="I17" s="58">
        <f t="shared" si="0"/>
        <v>0</v>
      </c>
      <c r="J17" s="58">
        <f t="shared" si="1"/>
        <v>0</v>
      </c>
      <c r="K17" s="58">
        <f t="shared" si="2"/>
        <v>0</v>
      </c>
      <c r="L17" s="81"/>
      <c r="M17" s="81">
        <f t="shared" si="3"/>
        <v>0</v>
      </c>
      <c r="N17" s="99">
        <f t="shared" si="4"/>
        <v>0</v>
      </c>
      <c r="O17" s="81">
        <f t="shared" si="5"/>
        <v>0</v>
      </c>
    </row>
    <row r="18" spans="1:15" s="23" customFormat="1" ht="15">
      <c r="A18" s="70">
        <v>12</v>
      </c>
      <c r="B18" s="7" t="s">
        <v>24</v>
      </c>
      <c r="C18" s="13">
        <v>5</v>
      </c>
      <c r="D18" s="9" t="s">
        <v>235</v>
      </c>
      <c r="E18" s="9"/>
      <c r="F18" s="14" t="s">
        <v>228</v>
      </c>
      <c r="G18" s="52"/>
      <c r="H18" s="58">
        <v>0</v>
      </c>
      <c r="I18" s="58">
        <f t="shared" si="0"/>
        <v>0</v>
      </c>
      <c r="J18" s="58">
        <f t="shared" si="1"/>
        <v>0</v>
      </c>
      <c r="K18" s="58">
        <f t="shared" si="2"/>
        <v>0</v>
      </c>
      <c r="L18" s="81"/>
      <c r="M18" s="81">
        <f t="shared" si="3"/>
        <v>0</v>
      </c>
      <c r="N18" s="99">
        <f t="shared" si="4"/>
        <v>0</v>
      </c>
      <c r="O18" s="81">
        <f t="shared" si="5"/>
        <v>0</v>
      </c>
    </row>
    <row r="19" spans="1:15" s="23" customFormat="1" ht="15">
      <c r="A19" s="70">
        <v>13</v>
      </c>
      <c r="B19" s="7" t="s">
        <v>24</v>
      </c>
      <c r="C19" s="13">
        <v>6</v>
      </c>
      <c r="D19" s="9" t="s">
        <v>389</v>
      </c>
      <c r="E19" s="9"/>
      <c r="F19" s="14" t="s">
        <v>229</v>
      </c>
      <c r="G19" s="52"/>
      <c r="H19" s="58">
        <v>0</v>
      </c>
      <c r="I19" s="58">
        <f t="shared" si="0"/>
        <v>0</v>
      </c>
      <c r="J19" s="58">
        <f t="shared" si="1"/>
        <v>0</v>
      </c>
      <c r="K19" s="58">
        <f t="shared" si="2"/>
        <v>0</v>
      </c>
      <c r="L19" s="81"/>
      <c r="M19" s="81">
        <f t="shared" si="3"/>
        <v>0</v>
      </c>
      <c r="N19" s="99">
        <f t="shared" si="4"/>
        <v>0</v>
      </c>
      <c r="O19" s="81">
        <f t="shared" si="5"/>
        <v>0</v>
      </c>
    </row>
    <row r="20" spans="1:15" s="23" customFormat="1" ht="15">
      <c r="A20" s="70">
        <v>14</v>
      </c>
      <c r="B20" s="7" t="s">
        <v>24</v>
      </c>
      <c r="C20" s="13">
        <v>6</v>
      </c>
      <c r="D20" s="9" t="s">
        <v>42</v>
      </c>
      <c r="E20" s="9"/>
      <c r="F20" s="14" t="s">
        <v>228</v>
      </c>
      <c r="G20" s="52"/>
      <c r="H20" s="58">
        <v>0</v>
      </c>
      <c r="I20" s="58">
        <f t="shared" si="0"/>
        <v>0</v>
      </c>
      <c r="J20" s="58">
        <f t="shared" si="1"/>
        <v>0</v>
      </c>
      <c r="K20" s="58">
        <f t="shared" si="2"/>
        <v>0</v>
      </c>
      <c r="L20" s="81"/>
      <c r="M20" s="81">
        <f t="shared" si="3"/>
        <v>0</v>
      </c>
      <c r="N20" s="99">
        <f t="shared" si="4"/>
        <v>0</v>
      </c>
      <c r="O20" s="81">
        <f t="shared" si="5"/>
        <v>0</v>
      </c>
    </row>
    <row r="21" spans="1:15" s="23" customFormat="1" ht="15">
      <c r="A21" s="70">
        <v>15</v>
      </c>
      <c r="B21" s="7" t="s">
        <v>25</v>
      </c>
      <c r="C21" s="13">
        <v>5</v>
      </c>
      <c r="D21" s="9" t="s">
        <v>235</v>
      </c>
      <c r="E21" s="9"/>
      <c r="F21" s="14" t="s">
        <v>228</v>
      </c>
      <c r="G21" s="52"/>
      <c r="H21" s="58">
        <v>0</v>
      </c>
      <c r="I21" s="58">
        <f t="shared" si="0"/>
        <v>0</v>
      </c>
      <c r="J21" s="58">
        <f t="shared" si="1"/>
        <v>0</v>
      </c>
      <c r="K21" s="58">
        <f t="shared" si="2"/>
        <v>0</v>
      </c>
      <c r="L21" s="81"/>
      <c r="M21" s="81">
        <f t="shared" si="3"/>
        <v>0</v>
      </c>
      <c r="N21" s="99">
        <f t="shared" si="4"/>
        <v>0</v>
      </c>
      <c r="O21" s="81">
        <f t="shared" si="5"/>
        <v>0</v>
      </c>
    </row>
    <row r="22" spans="1:15" s="23" customFormat="1" ht="15">
      <c r="A22" s="70">
        <v>16</v>
      </c>
      <c r="B22" s="7" t="s">
        <v>25</v>
      </c>
      <c r="C22" s="13">
        <v>6</v>
      </c>
      <c r="D22" s="9" t="s">
        <v>389</v>
      </c>
      <c r="E22" s="9"/>
      <c r="F22" s="14" t="s">
        <v>229</v>
      </c>
      <c r="G22" s="52"/>
      <c r="H22" s="58">
        <v>0</v>
      </c>
      <c r="I22" s="58">
        <f t="shared" si="0"/>
        <v>0</v>
      </c>
      <c r="J22" s="58">
        <f t="shared" si="1"/>
        <v>0</v>
      </c>
      <c r="K22" s="58">
        <f t="shared" si="2"/>
        <v>0</v>
      </c>
      <c r="L22" s="81"/>
      <c r="M22" s="81">
        <f t="shared" si="3"/>
        <v>0</v>
      </c>
      <c r="N22" s="99">
        <f t="shared" si="4"/>
        <v>0</v>
      </c>
      <c r="O22" s="81">
        <f t="shared" si="5"/>
        <v>0</v>
      </c>
    </row>
    <row r="23" spans="1:15" s="23" customFormat="1" ht="15">
      <c r="A23" s="70">
        <v>17</v>
      </c>
      <c r="B23" s="7" t="s">
        <v>25</v>
      </c>
      <c r="C23" s="13">
        <v>6</v>
      </c>
      <c r="D23" s="9" t="s">
        <v>42</v>
      </c>
      <c r="E23" s="9"/>
      <c r="F23" s="14" t="s">
        <v>228</v>
      </c>
      <c r="G23" s="52"/>
      <c r="H23" s="58">
        <v>0</v>
      </c>
      <c r="I23" s="58">
        <f t="shared" si="0"/>
        <v>0</v>
      </c>
      <c r="J23" s="58">
        <f t="shared" si="1"/>
        <v>0</v>
      </c>
      <c r="K23" s="58">
        <f t="shared" si="2"/>
        <v>0</v>
      </c>
      <c r="L23" s="81"/>
      <c r="M23" s="81">
        <f t="shared" si="3"/>
        <v>0</v>
      </c>
      <c r="N23" s="99">
        <f t="shared" si="4"/>
        <v>0</v>
      </c>
      <c r="O23" s="81">
        <f t="shared" si="5"/>
        <v>0</v>
      </c>
    </row>
    <row r="24" spans="1:15" s="23" customFormat="1" ht="15">
      <c r="A24" s="70">
        <v>18</v>
      </c>
      <c r="B24" s="7" t="s">
        <v>8</v>
      </c>
      <c r="C24" s="13">
        <v>5</v>
      </c>
      <c r="D24" s="9" t="s">
        <v>235</v>
      </c>
      <c r="E24" s="9"/>
      <c r="F24" s="14" t="s">
        <v>228</v>
      </c>
      <c r="G24" s="52"/>
      <c r="H24" s="58">
        <v>0</v>
      </c>
      <c r="I24" s="58">
        <f t="shared" si="0"/>
        <v>0</v>
      </c>
      <c r="J24" s="58">
        <f t="shared" si="1"/>
        <v>0</v>
      </c>
      <c r="K24" s="58">
        <f t="shared" si="2"/>
        <v>0</v>
      </c>
      <c r="L24" s="81"/>
      <c r="M24" s="81">
        <f t="shared" si="3"/>
        <v>0</v>
      </c>
      <c r="N24" s="99">
        <f t="shared" si="4"/>
        <v>0</v>
      </c>
      <c r="O24" s="81">
        <f t="shared" si="5"/>
        <v>0</v>
      </c>
    </row>
    <row r="25" spans="1:15" s="23" customFormat="1" ht="15">
      <c r="A25" s="70">
        <v>19</v>
      </c>
      <c r="B25" s="7" t="s">
        <v>8</v>
      </c>
      <c r="C25" s="13">
        <v>8</v>
      </c>
      <c r="D25" s="9" t="s">
        <v>42</v>
      </c>
      <c r="E25" s="9"/>
      <c r="F25" s="14" t="s">
        <v>228</v>
      </c>
      <c r="G25" s="52"/>
      <c r="H25" s="58">
        <v>0</v>
      </c>
      <c r="I25" s="58">
        <f t="shared" si="0"/>
        <v>0</v>
      </c>
      <c r="J25" s="58">
        <f t="shared" si="1"/>
        <v>0</v>
      </c>
      <c r="K25" s="58">
        <f t="shared" si="2"/>
        <v>0</v>
      </c>
      <c r="L25" s="81"/>
      <c r="M25" s="81">
        <f t="shared" si="3"/>
        <v>0</v>
      </c>
      <c r="N25" s="99">
        <f t="shared" si="4"/>
        <v>0</v>
      </c>
      <c r="O25" s="81">
        <f t="shared" si="5"/>
        <v>0</v>
      </c>
    </row>
    <row r="26" spans="1:15" s="23" customFormat="1" ht="15">
      <c r="A26" s="70">
        <v>20</v>
      </c>
      <c r="B26" s="7" t="s">
        <v>8</v>
      </c>
      <c r="C26" s="13">
        <v>1</v>
      </c>
      <c r="D26" s="9" t="s">
        <v>42</v>
      </c>
      <c r="E26" s="9"/>
      <c r="F26" s="14" t="s">
        <v>230</v>
      </c>
      <c r="G26" s="52"/>
      <c r="H26" s="58">
        <v>0</v>
      </c>
      <c r="I26" s="58">
        <f t="shared" si="0"/>
        <v>0</v>
      </c>
      <c r="J26" s="58">
        <f t="shared" si="1"/>
        <v>0</v>
      </c>
      <c r="K26" s="58">
        <f t="shared" si="2"/>
        <v>0</v>
      </c>
      <c r="L26" s="81"/>
      <c r="M26" s="81">
        <f t="shared" si="3"/>
        <v>0</v>
      </c>
      <c r="N26" s="99">
        <f t="shared" si="4"/>
        <v>0</v>
      </c>
      <c r="O26" s="81">
        <f t="shared" si="5"/>
        <v>0</v>
      </c>
    </row>
    <row r="27" spans="1:15" s="23" customFormat="1" ht="15">
      <c r="A27" s="70">
        <v>21</v>
      </c>
      <c r="B27" s="7" t="s">
        <v>9</v>
      </c>
      <c r="C27" s="21">
        <v>1</v>
      </c>
      <c r="D27" s="21" t="s">
        <v>233</v>
      </c>
      <c r="E27" s="9"/>
      <c r="F27" s="14" t="s">
        <v>228</v>
      </c>
      <c r="G27" s="52"/>
      <c r="H27" s="58">
        <v>0</v>
      </c>
      <c r="I27" s="58">
        <f t="shared" si="0"/>
        <v>0</v>
      </c>
      <c r="J27" s="58">
        <f t="shared" si="1"/>
        <v>0</v>
      </c>
      <c r="K27" s="58">
        <f t="shared" si="2"/>
        <v>0</v>
      </c>
      <c r="L27" s="81"/>
      <c r="M27" s="81">
        <f t="shared" si="3"/>
        <v>0</v>
      </c>
      <c r="N27" s="99">
        <f t="shared" si="4"/>
        <v>0</v>
      </c>
      <c r="O27" s="81">
        <f t="shared" si="5"/>
        <v>0</v>
      </c>
    </row>
    <row r="28" spans="1:15" s="23" customFormat="1" ht="15">
      <c r="A28" s="70">
        <v>22</v>
      </c>
      <c r="B28" s="7" t="s">
        <v>9</v>
      </c>
      <c r="C28" s="21">
        <v>2</v>
      </c>
      <c r="D28" s="21" t="s">
        <v>232</v>
      </c>
      <c r="E28" s="9"/>
      <c r="F28" s="14" t="s">
        <v>228</v>
      </c>
      <c r="G28" s="52"/>
      <c r="H28" s="58">
        <v>0</v>
      </c>
      <c r="I28" s="58">
        <f t="shared" si="0"/>
        <v>0</v>
      </c>
      <c r="J28" s="58">
        <f t="shared" si="1"/>
        <v>0</v>
      </c>
      <c r="K28" s="58">
        <f t="shared" si="2"/>
        <v>0</v>
      </c>
      <c r="L28" s="81"/>
      <c r="M28" s="81">
        <f t="shared" si="3"/>
        <v>0</v>
      </c>
      <c r="N28" s="99">
        <f t="shared" si="4"/>
        <v>0</v>
      </c>
      <c r="O28" s="81">
        <f t="shared" si="5"/>
        <v>0</v>
      </c>
    </row>
    <row r="29" spans="1:15" s="23" customFormat="1" ht="15">
      <c r="A29" s="70">
        <v>23</v>
      </c>
      <c r="B29" s="7" t="s">
        <v>9</v>
      </c>
      <c r="C29" s="21">
        <v>2</v>
      </c>
      <c r="D29" s="21" t="s">
        <v>234</v>
      </c>
      <c r="E29" s="9"/>
      <c r="F29" s="14" t="s">
        <v>228</v>
      </c>
      <c r="G29" s="52"/>
      <c r="H29" s="58">
        <v>0</v>
      </c>
      <c r="I29" s="58">
        <f t="shared" si="0"/>
        <v>0</v>
      </c>
      <c r="J29" s="58">
        <f t="shared" si="1"/>
        <v>0</v>
      </c>
      <c r="K29" s="58">
        <f t="shared" si="2"/>
        <v>0</v>
      </c>
      <c r="L29" s="81"/>
      <c r="M29" s="81">
        <f t="shared" si="3"/>
        <v>0</v>
      </c>
      <c r="N29" s="99">
        <f t="shared" si="4"/>
        <v>0</v>
      </c>
      <c r="O29" s="81">
        <f t="shared" si="5"/>
        <v>0</v>
      </c>
    </row>
    <row r="30" spans="1:15" s="23" customFormat="1" ht="15">
      <c r="A30" s="70">
        <v>24</v>
      </c>
      <c r="B30" s="7" t="s">
        <v>9</v>
      </c>
      <c r="C30" s="21">
        <v>3</v>
      </c>
      <c r="D30" s="21" t="s">
        <v>43</v>
      </c>
      <c r="E30" s="9"/>
      <c r="F30" s="14" t="s">
        <v>228</v>
      </c>
      <c r="G30" s="52"/>
      <c r="H30" s="58">
        <v>0</v>
      </c>
      <c r="I30" s="58">
        <f t="shared" si="0"/>
        <v>0</v>
      </c>
      <c r="J30" s="58">
        <f t="shared" si="1"/>
        <v>0</v>
      </c>
      <c r="K30" s="58">
        <f t="shared" si="2"/>
        <v>0</v>
      </c>
      <c r="L30" s="81"/>
      <c r="M30" s="81">
        <f t="shared" si="3"/>
        <v>0</v>
      </c>
      <c r="N30" s="99">
        <f t="shared" si="4"/>
        <v>0</v>
      </c>
      <c r="O30" s="81">
        <f t="shared" si="5"/>
        <v>0</v>
      </c>
    </row>
    <row r="31" spans="1:15" s="23" customFormat="1" ht="15">
      <c r="A31" s="70">
        <v>25</v>
      </c>
      <c r="B31" s="7" t="s">
        <v>9</v>
      </c>
      <c r="C31" s="21">
        <v>2</v>
      </c>
      <c r="D31" s="21" t="s">
        <v>103</v>
      </c>
      <c r="E31" s="9"/>
      <c r="F31" s="14" t="s">
        <v>228</v>
      </c>
      <c r="G31" s="52"/>
      <c r="H31" s="58">
        <v>0</v>
      </c>
      <c r="I31" s="58">
        <f t="shared" si="0"/>
        <v>0</v>
      </c>
      <c r="J31" s="58">
        <f t="shared" si="1"/>
        <v>0</v>
      </c>
      <c r="K31" s="58">
        <f t="shared" si="2"/>
        <v>0</v>
      </c>
      <c r="L31" s="81"/>
      <c r="M31" s="81">
        <f t="shared" si="3"/>
        <v>0</v>
      </c>
      <c r="N31" s="99">
        <f t="shared" si="4"/>
        <v>0</v>
      </c>
      <c r="O31" s="81">
        <f t="shared" si="5"/>
        <v>0</v>
      </c>
    </row>
    <row r="32" spans="1:15" s="23" customFormat="1" ht="15">
      <c r="A32" s="70">
        <v>26</v>
      </c>
      <c r="B32" s="7" t="s">
        <v>9</v>
      </c>
      <c r="C32" s="13">
        <v>1</v>
      </c>
      <c r="D32" s="9" t="s">
        <v>38</v>
      </c>
      <c r="E32" s="9"/>
      <c r="F32" s="14" t="s">
        <v>230</v>
      </c>
      <c r="G32" s="52"/>
      <c r="H32" s="58">
        <v>0</v>
      </c>
      <c r="I32" s="58">
        <f t="shared" si="0"/>
        <v>0</v>
      </c>
      <c r="J32" s="58">
        <f t="shared" si="1"/>
        <v>0</v>
      </c>
      <c r="K32" s="58">
        <f t="shared" si="2"/>
        <v>0</v>
      </c>
      <c r="L32" s="81"/>
      <c r="M32" s="81">
        <f t="shared" si="3"/>
        <v>0</v>
      </c>
      <c r="N32" s="99">
        <f t="shared" si="4"/>
        <v>0</v>
      </c>
      <c r="O32" s="81">
        <f t="shared" si="5"/>
        <v>0</v>
      </c>
    </row>
    <row r="33" spans="1:15" s="23" customFormat="1" ht="15">
      <c r="A33" s="70">
        <v>27</v>
      </c>
      <c r="B33" s="7" t="s">
        <v>236</v>
      </c>
      <c r="C33" s="13">
        <v>5</v>
      </c>
      <c r="D33" s="9" t="s">
        <v>235</v>
      </c>
      <c r="E33" s="9"/>
      <c r="F33" s="14" t="s">
        <v>228</v>
      </c>
      <c r="G33" s="52"/>
      <c r="H33" s="58">
        <v>0</v>
      </c>
      <c r="I33" s="58">
        <f t="shared" si="0"/>
        <v>0</v>
      </c>
      <c r="J33" s="58">
        <f t="shared" si="1"/>
        <v>0</v>
      </c>
      <c r="K33" s="58">
        <f t="shared" si="2"/>
        <v>0</v>
      </c>
      <c r="L33" s="81"/>
      <c r="M33" s="81">
        <f t="shared" si="3"/>
        <v>0</v>
      </c>
      <c r="N33" s="99">
        <f t="shared" si="4"/>
        <v>0</v>
      </c>
      <c r="O33" s="81">
        <f t="shared" si="5"/>
        <v>0</v>
      </c>
    </row>
    <row r="34" spans="1:15" s="23" customFormat="1" ht="15">
      <c r="A34" s="70">
        <v>28</v>
      </c>
      <c r="B34" s="7" t="s">
        <v>236</v>
      </c>
      <c r="C34" s="13">
        <v>6</v>
      </c>
      <c r="D34" s="9" t="s">
        <v>42</v>
      </c>
      <c r="E34" s="9"/>
      <c r="F34" s="14" t="s">
        <v>228</v>
      </c>
      <c r="G34" s="52"/>
      <c r="H34" s="58">
        <v>0</v>
      </c>
      <c r="I34" s="58">
        <f t="shared" si="0"/>
        <v>0</v>
      </c>
      <c r="J34" s="58">
        <f t="shared" si="1"/>
        <v>0</v>
      </c>
      <c r="K34" s="58">
        <f t="shared" si="2"/>
        <v>0</v>
      </c>
      <c r="L34" s="81"/>
      <c r="M34" s="81">
        <f t="shared" si="3"/>
        <v>0</v>
      </c>
      <c r="N34" s="99">
        <f t="shared" si="4"/>
        <v>0</v>
      </c>
      <c r="O34" s="81">
        <f t="shared" si="5"/>
        <v>0</v>
      </c>
    </row>
    <row r="35" spans="1:15" s="23" customFormat="1" ht="15">
      <c r="A35" s="70">
        <v>29</v>
      </c>
      <c r="B35" s="7" t="s">
        <v>10</v>
      </c>
      <c r="C35" s="13">
        <v>3</v>
      </c>
      <c r="D35" s="9" t="s">
        <v>390</v>
      </c>
      <c r="E35" s="9"/>
      <c r="F35" s="14" t="s">
        <v>229</v>
      </c>
      <c r="G35" s="52"/>
      <c r="H35" s="58">
        <v>0</v>
      </c>
      <c r="I35" s="58">
        <f t="shared" si="0"/>
        <v>0</v>
      </c>
      <c r="J35" s="58">
        <f t="shared" si="1"/>
        <v>0</v>
      </c>
      <c r="K35" s="58">
        <f t="shared" si="2"/>
        <v>0</v>
      </c>
      <c r="L35" s="81"/>
      <c r="M35" s="81">
        <f t="shared" si="3"/>
        <v>0</v>
      </c>
      <c r="N35" s="99">
        <f t="shared" si="4"/>
        <v>0</v>
      </c>
      <c r="O35" s="81">
        <f t="shared" si="5"/>
        <v>0</v>
      </c>
    </row>
    <row r="36" spans="1:15" s="23" customFormat="1" ht="15">
      <c r="A36" s="70">
        <v>30</v>
      </c>
      <c r="B36" s="7" t="s">
        <v>10</v>
      </c>
      <c r="C36" s="13">
        <v>3</v>
      </c>
      <c r="D36" s="9" t="s">
        <v>391</v>
      </c>
      <c r="E36" s="9"/>
      <c r="F36" s="14" t="s">
        <v>229</v>
      </c>
      <c r="G36" s="52"/>
      <c r="H36" s="58">
        <v>0</v>
      </c>
      <c r="I36" s="58">
        <f t="shared" si="0"/>
        <v>0</v>
      </c>
      <c r="J36" s="58">
        <f t="shared" si="1"/>
        <v>0</v>
      </c>
      <c r="K36" s="58">
        <f t="shared" si="2"/>
        <v>0</v>
      </c>
      <c r="L36" s="81"/>
      <c r="M36" s="81">
        <f t="shared" si="3"/>
        <v>0</v>
      </c>
      <c r="N36" s="99">
        <f t="shared" si="4"/>
        <v>0</v>
      </c>
      <c r="O36" s="81">
        <f t="shared" si="5"/>
        <v>0</v>
      </c>
    </row>
    <row r="37" spans="1:15" s="23" customFormat="1" ht="15">
      <c r="A37" s="70">
        <v>31</v>
      </c>
      <c r="B37" s="7" t="s">
        <v>10</v>
      </c>
      <c r="C37" s="13">
        <v>1</v>
      </c>
      <c r="D37" s="9" t="s">
        <v>237</v>
      </c>
      <c r="E37" s="9"/>
      <c r="F37" s="14" t="s">
        <v>228</v>
      </c>
      <c r="G37" s="52"/>
      <c r="H37" s="58">
        <v>0</v>
      </c>
      <c r="I37" s="58">
        <f t="shared" si="0"/>
        <v>0</v>
      </c>
      <c r="J37" s="58">
        <f t="shared" si="1"/>
        <v>0</v>
      </c>
      <c r="K37" s="58">
        <f t="shared" si="2"/>
        <v>0</v>
      </c>
      <c r="L37" s="81"/>
      <c r="M37" s="81">
        <f t="shared" si="3"/>
        <v>0</v>
      </c>
      <c r="N37" s="99">
        <f t="shared" si="4"/>
        <v>0</v>
      </c>
      <c r="O37" s="81">
        <f t="shared" si="5"/>
        <v>0</v>
      </c>
    </row>
    <row r="38" spans="1:15" s="23" customFormat="1" ht="15">
      <c r="A38" s="70">
        <v>32</v>
      </c>
      <c r="B38" s="7" t="s">
        <v>10</v>
      </c>
      <c r="C38" s="13">
        <v>2</v>
      </c>
      <c r="D38" s="9" t="s">
        <v>238</v>
      </c>
      <c r="E38" s="9"/>
      <c r="F38" s="14" t="s">
        <v>228</v>
      </c>
      <c r="G38" s="52"/>
      <c r="H38" s="58">
        <v>0</v>
      </c>
      <c r="I38" s="58">
        <f t="shared" si="0"/>
        <v>0</v>
      </c>
      <c r="J38" s="58">
        <f t="shared" si="1"/>
        <v>0</v>
      </c>
      <c r="K38" s="58">
        <f t="shared" si="2"/>
        <v>0</v>
      </c>
      <c r="L38" s="81"/>
      <c r="M38" s="81">
        <f t="shared" si="3"/>
        <v>0</v>
      </c>
      <c r="N38" s="99">
        <f t="shared" si="4"/>
        <v>0</v>
      </c>
      <c r="O38" s="81">
        <f t="shared" si="5"/>
        <v>0</v>
      </c>
    </row>
    <row r="39" spans="1:15" s="23" customFormat="1" ht="15">
      <c r="A39" s="70">
        <v>33</v>
      </c>
      <c r="B39" s="7" t="s">
        <v>10</v>
      </c>
      <c r="C39" s="13">
        <v>1</v>
      </c>
      <c r="D39" s="9" t="s">
        <v>239</v>
      </c>
      <c r="E39" s="9"/>
      <c r="F39" s="14" t="s">
        <v>228</v>
      </c>
      <c r="G39" s="52"/>
      <c r="H39" s="58">
        <v>0</v>
      </c>
      <c r="I39" s="58">
        <f t="shared" si="0"/>
        <v>0</v>
      </c>
      <c r="J39" s="58">
        <f t="shared" si="1"/>
        <v>0</v>
      </c>
      <c r="K39" s="58">
        <f t="shared" si="2"/>
        <v>0</v>
      </c>
      <c r="L39" s="81"/>
      <c r="M39" s="81">
        <f t="shared" si="3"/>
        <v>0</v>
      </c>
      <c r="N39" s="99">
        <f t="shared" si="4"/>
        <v>0</v>
      </c>
      <c r="O39" s="81">
        <f t="shared" si="5"/>
        <v>0</v>
      </c>
    </row>
    <row r="40" spans="1:15" s="23" customFormat="1" ht="15">
      <c r="A40" s="70">
        <v>34</v>
      </c>
      <c r="B40" s="7" t="s">
        <v>10</v>
      </c>
      <c r="C40" s="13">
        <v>1</v>
      </c>
      <c r="D40" s="9" t="s">
        <v>240</v>
      </c>
      <c r="E40" s="9"/>
      <c r="F40" s="14" t="s">
        <v>228</v>
      </c>
      <c r="G40" s="52"/>
      <c r="H40" s="58">
        <v>0</v>
      </c>
      <c r="I40" s="58">
        <f t="shared" si="0"/>
        <v>0</v>
      </c>
      <c r="J40" s="58">
        <f t="shared" si="1"/>
        <v>0</v>
      </c>
      <c r="K40" s="58">
        <f t="shared" si="2"/>
        <v>0</v>
      </c>
      <c r="L40" s="81"/>
      <c r="M40" s="81">
        <f t="shared" si="3"/>
        <v>0</v>
      </c>
      <c r="N40" s="99">
        <f t="shared" si="4"/>
        <v>0</v>
      </c>
      <c r="O40" s="81">
        <f t="shared" si="5"/>
        <v>0</v>
      </c>
    </row>
    <row r="41" spans="1:15" s="23" customFormat="1" ht="15">
      <c r="A41" s="70">
        <v>35</v>
      </c>
      <c r="B41" s="7" t="s">
        <v>10</v>
      </c>
      <c r="C41" s="13">
        <v>3</v>
      </c>
      <c r="D41" s="9" t="s">
        <v>241</v>
      </c>
      <c r="E41" s="9"/>
      <c r="F41" s="14" t="s">
        <v>228</v>
      </c>
      <c r="G41" s="52"/>
      <c r="H41" s="58">
        <v>0</v>
      </c>
      <c r="I41" s="58">
        <f t="shared" si="0"/>
        <v>0</v>
      </c>
      <c r="J41" s="58">
        <f t="shared" si="1"/>
        <v>0</v>
      </c>
      <c r="K41" s="58">
        <f t="shared" si="2"/>
        <v>0</v>
      </c>
      <c r="L41" s="81"/>
      <c r="M41" s="81">
        <f t="shared" si="3"/>
        <v>0</v>
      </c>
      <c r="N41" s="99">
        <f t="shared" si="4"/>
        <v>0</v>
      </c>
      <c r="O41" s="81">
        <f t="shared" si="5"/>
        <v>0</v>
      </c>
    </row>
    <row r="42" spans="1:15" s="23" customFormat="1" ht="15">
      <c r="A42" s="70">
        <v>36</v>
      </c>
      <c r="B42" s="7" t="s">
        <v>10</v>
      </c>
      <c r="C42" s="13">
        <v>2</v>
      </c>
      <c r="D42" s="9" t="s">
        <v>242</v>
      </c>
      <c r="E42" s="9"/>
      <c r="F42" s="14" t="s">
        <v>228</v>
      </c>
      <c r="G42" s="52"/>
      <c r="H42" s="58">
        <v>0</v>
      </c>
      <c r="I42" s="58">
        <f t="shared" si="0"/>
        <v>0</v>
      </c>
      <c r="J42" s="58">
        <f t="shared" si="1"/>
        <v>0</v>
      </c>
      <c r="K42" s="58">
        <f t="shared" si="2"/>
        <v>0</v>
      </c>
      <c r="L42" s="81"/>
      <c r="M42" s="81">
        <f t="shared" si="3"/>
        <v>0</v>
      </c>
      <c r="N42" s="99">
        <f t="shared" si="4"/>
        <v>0</v>
      </c>
      <c r="O42" s="81">
        <f t="shared" si="5"/>
        <v>0</v>
      </c>
    </row>
    <row r="43" spans="1:15" s="23" customFormat="1" ht="15">
      <c r="A43" s="70">
        <v>37</v>
      </c>
      <c r="B43" s="7" t="s">
        <v>10</v>
      </c>
      <c r="C43" s="13">
        <v>1</v>
      </c>
      <c r="D43" s="9" t="s">
        <v>243</v>
      </c>
      <c r="E43" s="9"/>
      <c r="F43" s="14" t="s">
        <v>228</v>
      </c>
      <c r="G43" s="52"/>
      <c r="H43" s="58">
        <v>0</v>
      </c>
      <c r="I43" s="58">
        <f t="shared" si="0"/>
        <v>0</v>
      </c>
      <c r="J43" s="58">
        <f t="shared" si="1"/>
        <v>0</v>
      </c>
      <c r="K43" s="58">
        <f t="shared" si="2"/>
        <v>0</v>
      </c>
      <c r="L43" s="81"/>
      <c r="M43" s="81">
        <f t="shared" si="3"/>
        <v>0</v>
      </c>
      <c r="N43" s="99">
        <f t="shared" si="4"/>
        <v>0</v>
      </c>
      <c r="O43" s="81">
        <f t="shared" si="5"/>
        <v>0</v>
      </c>
    </row>
    <row r="44" spans="1:15" ht="15">
      <c r="A44" s="120" t="s">
        <v>20</v>
      </c>
      <c r="B44" s="120"/>
      <c r="C44" s="27"/>
      <c r="D44" s="27"/>
      <c r="E44" s="27"/>
      <c r="F44" s="27"/>
      <c r="G44" s="26"/>
      <c r="H44" s="56">
        <f aca="true" t="shared" si="6" ref="H44:O44">SUM(H7:H43)</f>
        <v>0</v>
      </c>
      <c r="I44" s="56">
        <f t="shared" si="6"/>
        <v>0</v>
      </c>
      <c r="J44" s="56">
        <f t="shared" si="6"/>
        <v>0</v>
      </c>
      <c r="K44" s="56">
        <f t="shared" si="6"/>
        <v>0</v>
      </c>
      <c r="L44" s="57">
        <f t="shared" si="6"/>
        <v>0</v>
      </c>
      <c r="M44" s="57">
        <f t="shared" si="6"/>
        <v>0</v>
      </c>
      <c r="N44" s="57">
        <f t="shared" si="6"/>
        <v>0</v>
      </c>
      <c r="O44" s="57">
        <f t="shared" si="6"/>
        <v>0</v>
      </c>
    </row>
    <row r="46" spans="2:22" ht="15">
      <c r="B46" s="116" t="s">
        <v>253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2:22" ht="15" customHeight="1">
      <c r="B47" s="117" t="s">
        <v>257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8"/>
      <c r="N47" s="118"/>
      <c r="O47" s="119"/>
      <c r="P47" s="119"/>
      <c r="Q47" s="119"/>
      <c r="R47" s="119"/>
      <c r="S47" s="119"/>
      <c r="T47" s="119"/>
      <c r="U47" s="119"/>
      <c r="V47" s="119"/>
    </row>
    <row r="48" spans="2:22" ht="15">
      <c r="B48" s="59"/>
      <c r="C48" s="59"/>
      <c r="D48" s="93"/>
      <c r="E48" s="59"/>
      <c r="F48" s="65"/>
      <c r="G48" s="59"/>
      <c r="H48" s="59"/>
      <c r="I48" s="59"/>
      <c r="J48" s="59"/>
      <c r="K48" s="59"/>
      <c r="L48" s="59"/>
      <c r="M48" s="60"/>
      <c r="N48" s="60"/>
      <c r="O48" s="61"/>
      <c r="P48" s="61"/>
      <c r="Q48" s="61"/>
      <c r="R48" s="61"/>
      <c r="S48" s="61"/>
      <c r="T48" s="61"/>
      <c r="U48" s="61"/>
      <c r="V48" s="61"/>
    </row>
    <row r="49" spans="2:22" ht="15" customHeight="1">
      <c r="B49" s="73"/>
      <c r="C49" s="74"/>
      <c r="D49" s="93"/>
      <c r="E49" s="92"/>
      <c r="F49" s="92"/>
      <c r="G49" s="92"/>
      <c r="H49" s="74"/>
      <c r="I49" s="59"/>
      <c r="J49" s="59"/>
      <c r="K49" s="59"/>
      <c r="L49" s="59"/>
      <c r="M49" s="60"/>
      <c r="N49" s="60"/>
      <c r="O49" s="61"/>
      <c r="P49" s="61"/>
      <c r="Q49" s="61"/>
      <c r="R49" s="61"/>
      <c r="S49" s="61"/>
      <c r="T49" s="61"/>
      <c r="U49" s="61"/>
      <c r="V49" s="61"/>
    </row>
    <row r="50" spans="2:21" ht="15">
      <c r="B50" s="20" t="s">
        <v>418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2:21" ht="13.5" customHeight="1">
      <c r="B51" s="111" t="s">
        <v>417</v>
      </c>
      <c r="C51" s="112"/>
      <c r="D51" s="63"/>
      <c r="E51" s="91"/>
      <c r="F51" s="91" t="s">
        <v>419</v>
      </c>
      <c r="G51" s="91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ht="15">
      <c r="K52"/>
    </row>
    <row r="53" spans="2:21" ht="30.75" customHeight="1">
      <c r="B53" s="111"/>
      <c r="C53" s="112"/>
      <c r="D53" s="64"/>
      <c r="E53" s="112"/>
      <c r="F53" s="112"/>
      <c r="G53" s="112"/>
      <c r="H53" s="107"/>
      <c r="I53" s="107"/>
      <c r="J53" s="107"/>
      <c r="K53" s="107"/>
      <c r="L53" s="108"/>
      <c r="M53" s="108"/>
      <c r="N53" s="109"/>
      <c r="O53" s="109"/>
      <c r="P53" s="109"/>
      <c r="Q53" s="109"/>
      <c r="R53" s="109"/>
      <c r="S53" s="109"/>
      <c r="T53" s="109"/>
      <c r="U53" s="109"/>
    </row>
    <row r="54" spans="2:22" ht="28.5" customHeight="1">
      <c r="B54" s="133"/>
      <c r="C54" s="134"/>
      <c r="D54" s="110"/>
      <c r="E54" s="97"/>
      <c r="F54" s="97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2:22" ht="15">
      <c r="B55" s="95"/>
      <c r="C55" s="95"/>
      <c r="D55" s="95"/>
      <c r="E55" s="95"/>
      <c r="F55" s="95"/>
      <c r="G55" s="91"/>
      <c r="H55" s="91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2:6" ht="15">
      <c r="B56" s="94"/>
      <c r="C56" s="95"/>
      <c r="D56" s="93"/>
      <c r="E56" s="133"/>
      <c r="F56" s="133"/>
    </row>
    <row r="57" spans="2:6" ht="15">
      <c r="B57" s="95"/>
      <c r="C57" s="95"/>
      <c r="D57" s="95"/>
      <c r="E57" s="95"/>
      <c r="F57" s="95"/>
    </row>
    <row r="58" spans="2:6" ht="15">
      <c r="B58" s="95"/>
      <c r="C58" s="95"/>
      <c r="D58" s="95"/>
      <c r="E58" s="95"/>
      <c r="F58" s="95"/>
    </row>
    <row r="59" spans="2:6" ht="15">
      <c r="B59" s="95"/>
      <c r="C59" s="95"/>
      <c r="D59" s="95"/>
      <c r="E59" s="95"/>
      <c r="F59" s="95"/>
    </row>
    <row r="60" spans="2:6" ht="15">
      <c r="B60" s="95"/>
      <c r="C60" s="95"/>
      <c r="D60" s="95"/>
      <c r="E60" s="95"/>
      <c r="F60" s="95"/>
    </row>
  </sheetData>
  <sheetProtection/>
  <mergeCells count="11">
    <mergeCell ref="B53:C53"/>
    <mergeCell ref="E53:G53"/>
    <mergeCell ref="A3:O3"/>
    <mergeCell ref="A6:O6"/>
    <mergeCell ref="A1:O2"/>
    <mergeCell ref="E56:F56"/>
    <mergeCell ref="B46:L46"/>
    <mergeCell ref="B47:V47"/>
    <mergeCell ref="B54:C54"/>
    <mergeCell ref="A44:B44"/>
    <mergeCell ref="B51:C5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="85" zoomScaleNormal="57" zoomScaleSheetLayoutView="85" zoomScalePageLayoutView="0" workbookViewId="0" topLeftCell="A1">
      <selection activeCell="A27" sqref="A27:IV29"/>
    </sheetView>
  </sheetViews>
  <sheetFormatPr defaultColWidth="9.140625" defaultRowHeight="15"/>
  <cols>
    <col min="1" max="1" width="7.7109375" style="20" customWidth="1"/>
    <col min="2" max="2" width="29.57421875" style="20" customWidth="1"/>
    <col min="3" max="3" width="10.57421875" style="20" customWidth="1"/>
    <col min="4" max="4" width="14.00390625" style="20" customWidth="1"/>
    <col min="5" max="5" width="12.8515625" style="20" customWidth="1"/>
    <col min="6" max="6" width="14.00390625" style="20" customWidth="1"/>
    <col min="7" max="7" width="56.421875" style="20" customWidth="1"/>
    <col min="8" max="8" width="13.28125" style="20" customWidth="1"/>
    <col min="9" max="10" width="14.00390625" style="20" customWidth="1"/>
    <col min="11" max="11" width="16.8515625" style="20" customWidth="1"/>
    <col min="12" max="12" width="14.421875" style="0" customWidth="1"/>
    <col min="13" max="13" width="13.57421875" style="0" customWidth="1"/>
    <col min="14" max="14" width="14.421875" style="0" customWidth="1"/>
    <col min="15" max="15" width="15.00390625" style="0" customWidth="1"/>
  </cols>
  <sheetData>
    <row r="1" spans="1:15" ht="15" customHeight="1">
      <c r="A1" s="124" t="s">
        <v>416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15">
      <c r="A3" s="113" t="s">
        <v>213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5"/>
    </row>
    <row r="4" spans="1:15" ht="42.75" customHeight="1">
      <c r="A4" s="11" t="s">
        <v>0</v>
      </c>
      <c r="B4" s="24" t="s">
        <v>1</v>
      </c>
      <c r="C4" s="11" t="s">
        <v>198</v>
      </c>
      <c r="D4" s="35" t="s">
        <v>36</v>
      </c>
      <c r="E4" s="35" t="s">
        <v>2</v>
      </c>
      <c r="F4" s="11" t="s">
        <v>387</v>
      </c>
      <c r="G4" s="11" t="s">
        <v>199</v>
      </c>
      <c r="H4" s="40" t="s">
        <v>200</v>
      </c>
      <c r="I4" s="40" t="s">
        <v>201</v>
      </c>
      <c r="J4" s="41" t="s">
        <v>202</v>
      </c>
      <c r="K4" s="41" t="s">
        <v>61</v>
      </c>
      <c r="L4" s="45" t="s">
        <v>203</v>
      </c>
      <c r="M4" s="45" t="s">
        <v>204</v>
      </c>
      <c r="N4" s="45" t="s">
        <v>205</v>
      </c>
      <c r="O4" s="45" t="s">
        <v>206</v>
      </c>
    </row>
    <row r="5" spans="1:15" s="47" customFormat="1" ht="15">
      <c r="A5" s="42">
        <v>1</v>
      </c>
      <c r="B5" s="37">
        <v>2</v>
      </c>
      <c r="C5" s="42" t="s">
        <v>254</v>
      </c>
      <c r="D5" s="36">
        <v>4</v>
      </c>
      <c r="E5" s="36">
        <v>5</v>
      </c>
      <c r="F5" s="36"/>
      <c r="G5" s="42">
        <v>6</v>
      </c>
      <c r="H5" s="43">
        <v>7</v>
      </c>
      <c r="I5" s="43">
        <v>8</v>
      </c>
      <c r="J5" s="44">
        <v>9</v>
      </c>
      <c r="K5" s="44">
        <v>10</v>
      </c>
      <c r="L5" s="46" t="s">
        <v>255</v>
      </c>
      <c r="M5" s="46" t="s">
        <v>256</v>
      </c>
      <c r="N5" s="46">
        <v>13</v>
      </c>
      <c r="O5" s="46">
        <v>14</v>
      </c>
    </row>
    <row r="6" spans="1:15" ht="15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</row>
    <row r="7" spans="1:15" ht="15">
      <c r="A7" s="6">
        <v>1</v>
      </c>
      <c r="B7" s="7" t="s">
        <v>19</v>
      </c>
      <c r="C7" s="13">
        <v>72</v>
      </c>
      <c r="D7" s="9" t="s">
        <v>112</v>
      </c>
      <c r="E7" s="14"/>
      <c r="F7" s="14" t="s">
        <v>230</v>
      </c>
      <c r="G7" s="34"/>
      <c r="H7" s="58">
        <v>0</v>
      </c>
      <c r="I7" s="58">
        <f>H7*1.2</f>
        <v>0</v>
      </c>
      <c r="J7" s="58">
        <f>H7*C7</f>
        <v>0</v>
      </c>
      <c r="K7" s="58">
        <f>I7*C7</f>
        <v>0</v>
      </c>
      <c r="L7" s="81"/>
      <c r="M7" s="81">
        <f>L7*1.2</f>
        <v>0</v>
      </c>
      <c r="N7" s="99">
        <f>J7+L7</f>
        <v>0</v>
      </c>
      <c r="O7" s="81">
        <f>N7*1.2</f>
        <v>0</v>
      </c>
    </row>
    <row r="8" spans="1:15" ht="15">
      <c r="A8" s="6">
        <v>2</v>
      </c>
      <c r="B8" s="7" t="s">
        <v>19</v>
      </c>
      <c r="C8" s="13">
        <v>48</v>
      </c>
      <c r="D8" s="9" t="s">
        <v>113</v>
      </c>
      <c r="E8" s="14"/>
      <c r="F8" s="14" t="s">
        <v>230</v>
      </c>
      <c r="G8" s="34"/>
      <c r="H8" s="58">
        <v>0</v>
      </c>
      <c r="I8" s="58">
        <f aca="true" t="shared" si="0" ref="I8:I16">H8*1.2</f>
        <v>0</v>
      </c>
      <c r="J8" s="58">
        <f aca="true" t="shared" si="1" ref="J8:J16">H8*C8</f>
        <v>0</v>
      </c>
      <c r="K8" s="58">
        <f aca="true" t="shared" si="2" ref="K8:K16">I8*C8</f>
        <v>0</v>
      </c>
      <c r="L8" s="81"/>
      <c r="M8" s="81">
        <f aca="true" t="shared" si="3" ref="M8:M16">L8*1.2</f>
        <v>0</v>
      </c>
      <c r="N8" s="99">
        <f aca="true" t="shared" si="4" ref="N8:N16">J8+L8</f>
        <v>0</v>
      </c>
      <c r="O8" s="81">
        <f aca="true" t="shared" si="5" ref="O8:O16">N8*1.2</f>
        <v>0</v>
      </c>
    </row>
    <row r="9" spans="1:15" ht="15">
      <c r="A9" s="6">
        <v>3</v>
      </c>
      <c r="B9" s="7" t="s">
        <v>19</v>
      </c>
      <c r="C9" s="13">
        <v>336</v>
      </c>
      <c r="D9" s="9" t="s">
        <v>214</v>
      </c>
      <c r="E9" s="14"/>
      <c r="F9" s="14" t="s">
        <v>230</v>
      </c>
      <c r="G9" s="34"/>
      <c r="H9" s="58">
        <v>0</v>
      </c>
      <c r="I9" s="58">
        <f t="shared" si="0"/>
        <v>0</v>
      </c>
      <c r="J9" s="58">
        <f t="shared" si="1"/>
        <v>0</v>
      </c>
      <c r="K9" s="58">
        <f t="shared" si="2"/>
        <v>0</v>
      </c>
      <c r="L9" s="81"/>
      <c r="M9" s="81">
        <f t="shared" si="3"/>
        <v>0</v>
      </c>
      <c r="N9" s="99">
        <f t="shared" si="4"/>
        <v>0</v>
      </c>
      <c r="O9" s="81">
        <f t="shared" si="5"/>
        <v>0</v>
      </c>
    </row>
    <row r="10" spans="1:15" ht="15">
      <c r="A10" s="6">
        <v>4</v>
      </c>
      <c r="B10" s="7" t="s">
        <v>19</v>
      </c>
      <c r="C10" s="13">
        <v>360</v>
      </c>
      <c r="D10" s="9" t="s">
        <v>214</v>
      </c>
      <c r="E10" s="14"/>
      <c r="F10" s="14" t="s">
        <v>228</v>
      </c>
      <c r="G10" s="34"/>
      <c r="H10" s="58">
        <v>0</v>
      </c>
      <c r="I10" s="58">
        <f t="shared" si="0"/>
        <v>0</v>
      </c>
      <c r="J10" s="58">
        <f t="shared" si="1"/>
        <v>0</v>
      </c>
      <c r="K10" s="58">
        <f t="shared" si="2"/>
        <v>0</v>
      </c>
      <c r="L10" s="81"/>
      <c r="M10" s="81">
        <f t="shared" si="3"/>
        <v>0</v>
      </c>
      <c r="N10" s="99">
        <f t="shared" si="4"/>
        <v>0</v>
      </c>
      <c r="O10" s="81">
        <f t="shared" si="5"/>
        <v>0</v>
      </c>
    </row>
    <row r="11" spans="1:15" ht="15">
      <c r="A11" s="6">
        <v>5</v>
      </c>
      <c r="B11" s="7" t="s">
        <v>19</v>
      </c>
      <c r="C11" s="13">
        <v>144</v>
      </c>
      <c r="D11" s="9" t="s">
        <v>215</v>
      </c>
      <c r="E11" s="14"/>
      <c r="F11" s="14" t="s">
        <v>230</v>
      </c>
      <c r="G11" s="34"/>
      <c r="H11" s="58">
        <v>0</v>
      </c>
      <c r="I11" s="58">
        <f t="shared" si="0"/>
        <v>0</v>
      </c>
      <c r="J11" s="58">
        <f t="shared" si="1"/>
        <v>0</v>
      </c>
      <c r="K11" s="58">
        <f t="shared" si="2"/>
        <v>0</v>
      </c>
      <c r="L11" s="81"/>
      <c r="M11" s="81">
        <f t="shared" si="3"/>
        <v>0</v>
      </c>
      <c r="N11" s="99">
        <f t="shared" si="4"/>
        <v>0</v>
      </c>
      <c r="O11" s="81">
        <f t="shared" si="5"/>
        <v>0</v>
      </c>
    </row>
    <row r="12" spans="1:15" ht="15">
      <c r="A12" s="6">
        <v>6</v>
      </c>
      <c r="B12" s="7" t="s">
        <v>19</v>
      </c>
      <c r="C12" s="13">
        <v>144</v>
      </c>
      <c r="D12" s="9" t="s">
        <v>215</v>
      </c>
      <c r="E12" s="14"/>
      <c r="F12" s="14" t="s">
        <v>228</v>
      </c>
      <c r="G12" s="34"/>
      <c r="H12" s="58">
        <v>0</v>
      </c>
      <c r="I12" s="58">
        <f t="shared" si="0"/>
        <v>0</v>
      </c>
      <c r="J12" s="58">
        <f t="shared" si="1"/>
        <v>0</v>
      </c>
      <c r="K12" s="58">
        <f t="shared" si="2"/>
        <v>0</v>
      </c>
      <c r="L12" s="81"/>
      <c r="M12" s="81">
        <f t="shared" si="3"/>
        <v>0</v>
      </c>
      <c r="N12" s="99">
        <f t="shared" si="4"/>
        <v>0</v>
      </c>
      <c r="O12" s="81">
        <f t="shared" si="5"/>
        <v>0</v>
      </c>
    </row>
    <row r="13" spans="1:15" ht="15">
      <c r="A13" s="6">
        <v>7</v>
      </c>
      <c r="B13" s="7" t="s">
        <v>19</v>
      </c>
      <c r="C13" s="13">
        <v>408</v>
      </c>
      <c r="D13" s="9" t="s">
        <v>216</v>
      </c>
      <c r="E13" s="14"/>
      <c r="F13" s="14" t="s">
        <v>228</v>
      </c>
      <c r="G13" s="34"/>
      <c r="H13" s="58">
        <v>0</v>
      </c>
      <c r="I13" s="58">
        <f t="shared" si="0"/>
        <v>0</v>
      </c>
      <c r="J13" s="58">
        <f t="shared" si="1"/>
        <v>0</v>
      </c>
      <c r="K13" s="58">
        <f t="shared" si="2"/>
        <v>0</v>
      </c>
      <c r="L13" s="81"/>
      <c r="M13" s="81">
        <f t="shared" si="3"/>
        <v>0</v>
      </c>
      <c r="N13" s="99">
        <f t="shared" si="4"/>
        <v>0</v>
      </c>
      <c r="O13" s="81">
        <f t="shared" si="5"/>
        <v>0</v>
      </c>
    </row>
    <row r="14" spans="1:15" ht="15">
      <c r="A14" s="6">
        <v>8</v>
      </c>
      <c r="B14" s="7" t="s">
        <v>19</v>
      </c>
      <c r="C14" s="13">
        <v>168</v>
      </c>
      <c r="D14" s="9" t="s">
        <v>217</v>
      </c>
      <c r="E14" s="14"/>
      <c r="F14" s="14" t="s">
        <v>228</v>
      </c>
      <c r="G14" s="34"/>
      <c r="H14" s="58">
        <v>0</v>
      </c>
      <c r="I14" s="58">
        <f t="shared" si="0"/>
        <v>0</v>
      </c>
      <c r="J14" s="58">
        <f t="shared" si="1"/>
        <v>0</v>
      </c>
      <c r="K14" s="58">
        <f t="shared" si="2"/>
        <v>0</v>
      </c>
      <c r="L14" s="81"/>
      <c r="M14" s="81">
        <f t="shared" si="3"/>
        <v>0</v>
      </c>
      <c r="N14" s="99">
        <f t="shared" si="4"/>
        <v>0</v>
      </c>
      <c r="O14" s="81">
        <f t="shared" si="5"/>
        <v>0</v>
      </c>
    </row>
    <row r="15" spans="1:15" ht="15">
      <c r="A15" s="6">
        <v>9</v>
      </c>
      <c r="B15" s="7" t="s">
        <v>19</v>
      </c>
      <c r="C15" s="13">
        <v>100</v>
      </c>
      <c r="D15" s="9" t="s">
        <v>218</v>
      </c>
      <c r="E15" s="14"/>
      <c r="F15" s="14" t="s">
        <v>229</v>
      </c>
      <c r="G15" s="34"/>
      <c r="H15" s="58">
        <v>0</v>
      </c>
      <c r="I15" s="58">
        <f t="shared" si="0"/>
        <v>0</v>
      </c>
      <c r="J15" s="58">
        <f t="shared" si="1"/>
        <v>0</v>
      </c>
      <c r="K15" s="58">
        <f t="shared" si="2"/>
        <v>0</v>
      </c>
      <c r="L15" s="81"/>
      <c r="M15" s="81">
        <f t="shared" si="3"/>
        <v>0</v>
      </c>
      <c r="N15" s="99">
        <f t="shared" si="4"/>
        <v>0</v>
      </c>
      <c r="O15" s="81">
        <f t="shared" si="5"/>
        <v>0</v>
      </c>
    </row>
    <row r="16" spans="1:15" ht="15">
      <c r="A16" s="6">
        <v>10</v>
      </c>
      <c r="B16" s="7" t="s">
        <v>19</v>
      </c>
      <c r="C16" s="13">
        <v>50</v>
      </c>
      <c r="D16" s="9" t="s">
        <v>219</v>
      </c>
      <c r="E16" s="14"/>
      <c r="F16" s="14" t="s">
        <v>229</v>
      </c>
      <c r="G16" s="34"/>
      <c r="H16" s="58">
        <v>0</v>
      </c>
      <c r="I16" s="58">
        <f t="shared" si="0"/>
        <v>0</v>
      </c>
      <c r="J16" s="58">
        <f t="shared" si="1"/>
        <v>0</v>
      </c>
      <c r="K16" s="58">
        <f t="shared" si="2"/>
        <v>0</v>
      </c>
      <c r="L16" s="81"/>
      <c r="M16" s="81">
        <f t="shared" si="3"/>
        <v>0</v>
      </c>
      <c r="N16" s="99">
        <f t="shared" si="4"/>
        <v>0</v>
      </c>
      <c r="O16" s="81">
        <f t="shared" si="5"/>
        <v>0</v>
      </c>
    </row>
    <row r="17" spans="1:15" ht="15">
      <c r="A17" s="6">
        <v>11</v>
      </c>
      <c r="B17" s="7" t="s">
        <v>408</v>
      </c>
      <c r="C17" s="13">
        <v>20</v>
      </c>
      <c r="D17" s="9" t="s">
        <v>409</v>
      </c>
      <c r="E17" s="14"/>
      <c r="F17" s="14" t="s">
        <v>229</v>
      </c>
      <c r="G17" s="34"/>
      <c r="H17" s="58">
        <v>0</v>
      </c>
      <c r="I17" s="58">
        <f>H17*1.2</f>
        <v>0</v>
      </c>
      <c r="J17" s="58">
        <f>H17*C17</f>
        <v>0</v>
      </c>
      <c r="K17" s="58">
        <f>I17*C17</f>
        <v>0</v>
      </c>
      <c r="L17" s="81"/>
      <c r="M17" s="81">
        <f>L17*1.2</f>
        <v>0</v>
      </c>
      <c r="N17" s="99">
        <f>J17+L17</f>
        <v>0</v>
      </c>
      <c r="O17" s="81">
        <f>N17*1.2</f>
        <v>0</v>
      </c>
    </row>
    <row r="18" spans="1:15" ht="15">
      <c r="A18" s="6">
        <v>12</v>
      </c>
      <c r="B18" s="7" t="s">
        <v>408</v>
      </c>
      <c r="C18" s="13">
        <v>10</v>
      </c>
      <c r="D18" s="9" t="s">
        <v>410</v>
      </c>
      <c r="E18" s="14"/>
      <c r="F18" s="14" t="s">
        <v>229</v>
      </c>
      <c r="G18" s="34"/>
      <c r="H18" s="58">
        <v>0</v>
      </c>
      <c r="I18" s="58">
        <f>H18*1.2</f>
        <v>0</v>
      </c>
      <c r="J18" s="58">
        <f>H18*C18</f>
        <v>0</v>
      </c>
      <c r="K18" s="58">
        <f>I18*C18</f>
        <v>0</v>
      </c>
      <c r="L18" s="81"/>
      <c r="M18" s="81">
        <f>L18*1.2</f>
        <v>0</v>
      </c>
      <c r="N18" s="99">
        <f>J18+L18</f>
        <v>0</v>
      </c>
      <c r="O18" s="81">
        <f>N18*1.2</f>
        <v>0</v>
      </c>
    </row>
    <row r="19" spans="1:15" ht="15">
      <c r="A19" s="6">
        <v>13</v>
      </c>
      <c r="B19" s="7" t="s">
        <v>408</v>
      </c>
      <c r="C19" s="13">
        <v>50</v>
      </c>
      <c r="D19" s="9" t="s">
        <v>411</v>
      </c>
      <c r="E19" s="14"/>
      <c r="F19" s="14" t="s">
        <v>229</v>
      </c>
      <c r="G19" s="34"/>
      <c r="H19" s="58">
        <v>0</v>
      </c>
      <c r="I19" s="58">
        <f>H19*1.2</f>
        <v>0</v>
      </c>
      <c r="J19" s="58">
        <f>H19*C19</f>
        <v>0</v>
      </c>
      <c r="K19" s="58">
        <f>I19*C19</f>
        <v>0</v>
      </c>
      <c r="L19" s="81"/>
      <c r="M19" s="81">
        <f>L19*1.2</f>
        <v>0</v>
      </c>
      <c r="N19" s="99">
        <f>J19+L19</f>
        <v>0</v>
      </c>
      <c r="O19" s="81">
        <f>N19*1.2</f>
        <v>0</v>
      </c>
    </row>
    <row r="20" spans="1:15" ht="15">
      <c r="A20" s="6">
        <v>14</v>
      </c>
      <c r="B20" s="7" t="s">
        <v>408</v>
      </c>
      <c r="C20" s="13">
        <v>20</v>
      </c>
      <c r="D20" s="9" t="s">
        <v>412</v>
      </c>
      <c r="E20" s="14"/>
      <c r="F20" s="14" t="s">
        <v>229</v>
      </c>
      <c r="G20" s="34"/>
      <c r="H20" s="58">
        <v>0</v>
      </c>
      <c r="I20" s="58">
        <f>H20*1.2</f>
        <v>0</v>
      </c>
      <c r="J20" s="58">
        <f>H20*C20</f>
        <v>0</v>
      </c>
      <c r="K20" s="58">
        <f>I20*C20</f>
        <v>0</v>
      </c>
      <c r="L20" s="81"/>
      <c r="M20" s="81">
        <f>L20*1.2</f>
        <v>0</v>
      </c>
      <c r="N20" s="99">
        <f>J20+L20</f>
        <v>0</v>
      </c>
      <c r="O20" s="81">
        <f>N20*1.2</f>
        <v>0</v>
      </c>
    </row>
    <row r="21" spans="1:15" ht="15">
      <c r="A21" s="120" t="s">
        <v>20</v>
      </c>
      <c r="B21" s="120"/>
      <c r="C21" s="27"/>
      <c r="D21" s="27"/>
      <c r="E21" s="27"/>
      <c r="F21" s="27"/>
      <c r="G21" s="26"/>
      <c r="H21" s="25">
        <f aca="true" t="shared" si="6" ref="H21:N21">SUM(H7:H16)</f>
        <v>0</v>
      </c>
      <c r="I21" s="25">
        <f t="shared" si="6"/>
        <v>0</v>
      </c>
      <c r="J21" s="25">
        <f t="shared" si="6"/>
        <v>0</v>
      </c>
      <c r="K21" s="25">
        <f t="shared" si="6"/>
        <v>0</v>
      </c>
      <c r="L21" s="55">
        <f t="shared" si="6"/>
        <v>0</v>
      </c>
      <c r="M21" s="55">
        <f t="shared" si="6"/>
        <v>0</v>
      </c>
      <c r="N21" s="55">
        <f t="shared" si="6"/>
        <v>0</v>
      </c>
      <c r="O21" s="55">
        <f>SUM(O7:O20)</f>
        <v>0</v>
      </c>
    </row>
    <row r="22" ht="25.5" customHeight="1"/>
    <row r="23" spans="2:22" ht="15">
      <c r="B23" s="116" t="s">
        <v>253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2:22" ht="15">
      <c r="B24" s="117" t="s">
        <v>257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8"/>
      <c r="N24" s="118"/>
      <c r="O24" s="119"/>
      <c r="P24" s="119"/>
      <c r="Q24" s="119"/>
      <c r="R24" s="119"/>
      <c r="S24" s="119"/>
      <c r="T24" s="119"/>
      <c r="U24" s="119"/>
      <c r="V24" s="119"/>
    </row>
    <row r="25" spans="2:22" ht="15">
      <c r="B25" s="59"/>
      <c r="C25" s="59"/>
      <c r="D25" s="59"/>
      <c r="E25" s="59"/>
      <c r="F25" s="65"/>
      <c r="G25" s="59"/>
      <c r="H25" s="59"/>
      <c r="I25" s="59"/>
      <c r="J25" s="59"/>
      <c r="K25" s="59"/>
      <c r="L25" s="59"/>
      <c r="M25" s="60"/>
      <c r="N25" s="60"/>
      <c r="O25" s="61"/>
      <c r="P25" s="61"/>
      <c r="Q25" s="61"/>
      <c r="R25" s="61"/>
      <c r="S25" s="61"/>
      <c r="T25" s="61"/>
      <c r="U25" s="61"/>
      <c r="V25" s="61"/>
    </row>
    <row r="26" spans="2:22" ht="15">
      <c r="B26" s="73"/>
      <c r="C26" s="74"/>
      <c r="D26" s="93"/>
      <c r="E26" s="92"/>
      <c r="F26" s="92"/>
      <c r="G26" s="92"/>
      <c r="H26" s="74"/>
      <c r="I26" s="59"/>
      <c r="J26" s="59"/>
      <c r="K26" s="59"/>
      <c r="L26" s="59"/>
      <c r="M26" s="60"/>
      <c r="N26" s="60"/>
      <c r="O26" s="61"/>
      <c r="P26" s="61"/>
      <c r="Q26" s="61"/>
      <c r="R26" s="61"/>
      <c r="S26" s="61"/>
      <c r="T26" s="61"/>
      <c r="U26" s="61"/>
      <c r="V26" s="61"/>
    </row>
    <row r="27" spans="2:21" ht="15">
      <c r="B27" s="20" t="s">
        <v>418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2:21" ht="13.5" customHeight="1">
      <c r="B28" s="111" t="s">
        <v>417</v>
      </c>
      <c r="C28" s="112"/>
      <c r="D28" s="63"/>
      <c r="E28" s="91"/>
      <c r="F28" s="91" t="s">
        <v>419</v>
      </c>
      <c r="G28" s="91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ht="15">
      <c r="K29"/>
    </row>
    <row r="30" spans="2:21" ht="30.75" customHeight="1">
      <c r="B30" s="111"/>
      <c r="C30" s="112"/>
      <c r="D30" s="64"/>
      <c r="E30" s="112"/>
      <c r="F30" s="112"/>
      <c r="G30" s="112"/>
      <c r="H30" s="107"/>
      <c r="I30" s="107"/>
      <c r="J30" s="107"/>
      <c r="K30" s="107"/>
      <c r="L30" s="108"/>
      <c r="M30" s="108"/>
      <c r="N30" s="109"/>
      <c r="O30" s="109"/>
      <c r="P30" s="109"/>
      <c r="Q30" s="109"/>
      <c r="R30" s="109"/>
      <c r="S30" s="109"/>
      <c r="T30" s="109"/>
      <c r="U30" s="109"/>
    </row>
    <row r="31" spans="2:22" ht="15">
      <c r="B31" s="73"/>
      <c r="C31" s="74"/>
      <c r="D31" s="93"/>
      <c r="E31" s="92"/>
      <c r="F31" s="92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2:22" ht="30" customHeight="1">
      <c r="B32" s="133"/>
      <c r="C32" s="134"/>
      <c r="D32" s="110"/>
      <c r="E32" s="97"/>
      <c r="F32" s="97"/>
      <c r="G32" s="91"/>
      <c r="H32" s="91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2:6" ht="15">
      <c r="B33" s="95"/>
      <c r="C33" s="95"/>
      <c r="D33" s="95"/>
      <c r="E33" s="95"/>
      <c r="F33" s="95"/>
    </row>
    <row r="34" spans="2:6" ht="43.5" customHeight="1">
      <c r="B34" s="94"/>
      <c r="C34" s="95"/>
      <c r="D34" s="93"/>
      <c r="E34" s="133"/>
      <c r="F34" s="133"/>
    </row>
    <row r="35" spans="2:6" ht="15">
      <c r="B35" s="95"/>
      <c r="C35" s="95"/>
      <c r="D35" s="95"/>
      <c r="E35" s="95"/>
      <c r="F35" s="95"/>
    </row>
    <row r="36" spans="2:6" ht="15">
      <c r="B36" s="95"/>
      <c r="C36" s="95"/>
      <c r="D36" s="95"/>
      <c r="E36" s="95"/>
      <c r="F36" s="95"/>
    </row>
  </sheetData>
  <sheetProtection/>
  <protectedRanges>
    <protectedRange sqref="E7:E9" name="Прайс_7"/>
    <protectedRange sqref="D7:D8" name="Прайс_7_1"/>
    <protectedRange sqref="E10:E14" name="Прайс_7_2"/>
    <protectedRange sqref="D9:D14" name="Прайс_7_1_1"/>
    <protectedRange sqref="E15:E20" name="Прайс_7_3"/>
    <protectedRange sqref="D15:D20" name="Прайс_7_1_2"/>
  </protectedRanges>
  <mergeCells count="11">
    <mergeCell ref="B30:C30"/>
    <mergeCell ref="E30:G30"/>
    <mergeCell ref="A3:O3"/>
    <mergeCell ref="A6:O6"/>
    <mergeCell ref="A1:O2"/>
    <mergeCell ref="E34:F34"/>
    <mergeCell ref="B23:L23"/>
    <mergeCell ref="B24:V24"/>
    <mergeCell ref="B32:C32"/>
    <mergeCell ref="A21:B21"/>
    <mergeCell ref="B28:C2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6"/>
  <sheetViews>
    <sheetView view="pageBreakPreview" zoomScale="60" zoomScaleNormal="59" zoomScalePageLayoutView="0" workbookViewId="0" topLeftCell="A1">
      <selection activeCell="A17" sqref="A17:IV19"/>
    </sheetView>
  </sheetViews>
  <sheetFormatPr defaultColWidth="9.140625" defaultRowHeight="15"/>
  <cols>
    <col min="1" max="1" width="7.7109375" style="20" customWidth="1"/>
    <col min="2" max="2" width="50.140625" style="20" customWidth="1"/>
    <col min="3" max="3" width="10.57421875" style="20" customWidth="1"/>
    <col min="4" max="5" width="12.8515625" style="20" customWidth="1"/>
    <col min="6" max="6" width="22.8515625" style="20" customWidth="1"/>
    <col min="7" max="7" width="46.28125" style="20" customWidth="1"/>
    <col min="8" max="8" width="13.28125" style="20" customWidth="1"/>
    <col min="9" max="9" width="14.00390625" style="20" customWidth="1"/>
    <col min="10" max="10" width="14.421875" style="20" customWidth="1"/>
    <col min="11" max="11" width="15.140625" style="20" customWidth="1"/>
    <col min="12" max="12" width="14.421875" style="0" customWidth="1"/>
    <col min="13" max="13" width="13.57421875" style="0" customWidth="1"/>
    <col min="14" max="14" width="14.421875" style="0" customWidth="1"/>
    <col min="15" max="15" width="15.00390625" style="0" customWidth="1"/>
  </cols>
  <sheetData>
    <row r="1" spans="1:15" ht="15" customHeight="1">
      <c r="A1" s="135" t="s">
        <v>416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15">
      <c r="A3" s="113" t="s">
        <v>226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5"/>
    </row>
    <row r="4" spans="1:15" ht="42.75" customHeight="1">
      <c r="A4" s="11" t="s">
        <v>0</v>
      </c>
      <c r="B4" s="24" t="s">
        <v>1</v>
      </c>
      <c r="C4" s="11" t="s">
        <v>198</v>
      </c>
      <c r="D4" s="35" t="s">
        <v>36</v>
      </c>
      <c r="E4" s="35" t="s">
        <v>2</v>
      </c>
      <c r="F4" s="11" t="s">
        <v>387</v>
      </c>
      <c r="G4" s="11" t="s">
        <v>199</v>
      </c>
      <c r="H4" s="40" t="s">
        <v>200</v>
      </c>
      <c r="I4" s="40" t="s">
        <v>201</v>
      </c>
      <c r="J4" s="41" t="s">
        <v>202</v>
      </c>
      <c r="K4" s="41" t="s">
        <v>61</v>
      </c>
      <c r="L4" s="45" t="s">
        <v>203</v>
      </c>
      <c r="M4" s="45" t="s">
        <v>204</v>
      </c>
      <c r="N4" s="45" t="s">
        <v>205</v>
      </c>
      <c r="O4" s="45" t="s">
        <v>206</v>
      </c>
    </row>
    <row r="5" spans="1:15" s="47" customFormat="1" ht="15">
      <c r="A5" s="42">
        <v>1</v>
      </c>
      <c r="B5" s="37">
        <v>2</v>
      </c>
      <c r="C5" s="42" t="s">
        <v>254</v>
      </c>
      <c r="D5" s="36">
        <v>4</v>
      </c>
      <c r="E5" s="36">
        <v>5</v>
      </c>
      <c r="F5" s="36"/>
      <c r="G5" s="42">
        <v>6</v>
      </c>
      <c r="H5" s="43">
        <v>7</v>
      </c>
      <c r="I5" s="43">
        <v>8</v>
      </c>
      <c r="J5" s="44">
        <v>9</v>
      </c>
      <c r="K5" s="44">
        <v>10</v>
      </c>
      <c r="L5" s="46" t="s">
        <v>255</v>
      </c>
      <c r="M5" s="46" t="s">
        <v>256</v>
      </c>
      <c r="N5" s="46">
        <v>13</v>
      </c>
      <c r="O5" s="46">
        <v>14</v>
      </c>
    </row>
    <row r="6" spans="1:15" ht="15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</row>
    <row r="7" spans="1:15" ht="15">
      <c r="A7" s="72">
        <v>1</v>
      </c>
      <c r="B7" s="3" t="s">
        <v>51</v>
      </c>
      <c r="C7" s="68">
        <v>4</v>
      </c>
      <c r="D7" s="2" t="s">
        <v>392</v>
      </c>
      <c r="E7" s="68"/>
      <c r="F7" s="14" t="s">
        <v>246</v>
      </c>
      <c r="G7" s="68"/>
      <c r="H7" s="58">
        <v>0</v>
      </c>
      <c r="I7" s="58">
        <f>H7*1.2</f>
        <v>0</v>
      </c>
      <c r="J7" s="58">
        <f>H7*C7</f>
        <v>0</v>
      </c>
      <c r="K7" s="58">
        <f>I7*C7</f>
        <v>0</v>
      </c>
      <c r="L7" s="81"/>
      <c r="M7" s="81">
        <f>L7*1.2</f>
        <v>0</v>
      </c>
      <c r="N7" s="99">
        <f>J7+L7</f>
        <v>0</v>
      </c>
      <c r="O7" s="81">
        <f>N7*1.2</f>
        <v>0</v>
      </c>
    </row>
    <row r="8" spans="1:15" ht="15">
      <c r="A8" s="35">
        <v>2</v>
      </c>
      <c r="B8" s="3" t="s">
        <v>51</v>
      </c>
      <c r="C8" s="2">
        <v>28</v>
      </c>
      <c r="D8" s="2" t="s">
        <v>84</v>
      </c>
      <c r="E8" s="35"/>
      <c r="F8" s="14" t="s">
        <v>246</v>
      </c>
      <c r="G8" s="34"/>
      <c r="H8" s="58">
        <v>0</v>
      </c>
      <c r="I8" s="58">
        <f>H8*1.2</f>
        <v>0</v>
      </c>
      <c r="J8" s="58">
        <f>H8*C8</f>
        <v>0</v>
      </c>
      <c r="K8" s="58">
        <f>I8*C8</f>
        <v>0</v>
      </c>
      <c r="L8" s="81"/>
      <c r="M8" s="81">
        <f>L8*1.2</f>
        <v>0</v>
      </c>
      <c r="N8" s="99">
        <f>J8+L8</f>
        <v>0</v>
      </c>
      <c r="O8" s="81">
        <f>N8*1.2</f>
        <v>0</v>
      </c>
    </row>
    <row r="9" spans="1:15" ht="15">
      <c r="A9" s="35">
        <v>3</v>
      </c>
      <c r="B9" s="3" t="s">
        <v>51</v>
      </c>
      <c r="C9" s="2">
        <v>40</v>
      </c>
      <c r="D9" s="2" t="s">
        <v>85</v>
      </c>
      <c r="E9" s="35"/>
      <c r="F9" s="14" t="s">
        <v>247</v>
      </c>
      <c r="G9" s="34"/>
      <c r="H9" s="58">
        <v>0</v>
      </c>
      <c r="I9" s="58">
        <f>H9*1.2</f>
        <v>0</v>
      </c>
      <c r="J9" s="58">
        <f>H9*C9</f>
        <v>0</v>
      </c>
      <c r="K9" s="58">
        <f>I9*C9</f>
        <v>0</v>
      </c>
      <c r="L9" s="81"/>
      <c r="M9" s="81">
        <f>L9*1.2</f>
        <v>0</v>
      </c>
      <c r="N9" s="99">
        <f>J9+L9</f>
        <v>0</v>
      </c>
      <c r="O9" s="81">
        <f>N9*1.2</f>
        <v>0</v>
      </c>
    </row>
    <row r="10" spans="1:15" ht="15">
      <c r="A10" s="35">
        <v>4</v>
      </c>
      <c r="B10" s="3" t="s">
        <v>51</v>
      </c>
      <c r="C10" s="2">
        <v>80</v>
      </c>
      <c r="D10" s="2" t="s">
        <v>85</v>
      </c>
      <c r="E10" s="35"/>
      <c r="F10" s="14" t="s">
        <v>245</v>
      </c>
      <c r="G10" s="34"/>
      <c r="H10" s="58">
        <v>0</v>
      </c>
      <c r="I10" s="58">
        <f>H10*1.2</f>
        <v>0</v>
      </c>
      <c r="J10" s="58">
        <f>H10*C10</f>
        <v>0</v>
      </c>
      <c r="K10" s="58">
        <f>I10*C10</f>
        <v>0</v>
      </c>
      <c r="L10" s="81"/>
      <c r="M10" s="81">
        <f>L10*1.2</f>
        <v>0</v>
      </c>
      <c r="N10" s="99">
        <f>J10+L10</f>
        <v>0</v>
      </c>
      <c r="O10" s="81">
        <f>N10*1.2</f>
        <v>0</v>
      </c>
    </row>
    <row r="11" spans="1:15" ht="15">
      <c r="A11" s="35">
        <v>5</v>
      </c>
      <c r="B11" s="7" t="s">
        <v>51</v>
      </c>
      <c r="C11" s="2">
        <v>72</v>
      </c>
      <c r="D11" s="9" t="s">
        <v>85</v>
      </c>
      <c r="E11" s="9"/>
      <c r="F11" s="14" t="s">
        <v>244</v>
      </c>
      <c r="G11" s="34"/>
      <c r="H11" s="58">
        <v>0</v>
      </c>
      <c r="I11" s="58">
        <f>H11*1.2</f>
        <v>0</v>
      </c>
      <c r="J11" s="58">
        <f>H11*C11</f>
        <v>0</v>
      </c>
      <c r="K11" s="58">
        <f>I11*C11</f>
        <v>0</v>
      </c>
      <c r="L11" s="81"/>
      <c r="M11" s="81">
        <f>L11*1.2</f>
        <v>0</v>
      </c>
      <c r="N11" s="99">
        <f>J11+L11</f>
        <v>0</v>
      </c>
      <c r="O11" s="81">
        <f>N11*1.2</f>
        <v>0</v>
      </c>
    </row>
    <row r="12" spans="1:15" ht="15">
      <c r="A12" s="120" t="s">
        <v>20</v>
      </c>
      <c r="B12" s="120"/>
      <c r="C12" s="27"/>
      <c r="D12" s="27"/>
      <c r="E12" s="27"/>
      <c r="F12" s="27"/>
      <c r="G12" s="26"/>
      <c r="H12" s="56">
        <f aca="true" t="shared" si="0" ref="H12:O12">SUM(H8:H11)</f>
        <v>0</v>
      </c>
      <c r="I12" s="56">
        <f t="shared" si="0"/>
        <v>0</v>
      </c>
      <c r="J12" s="56">
        <f t="shared" si="0"/>
        <v>0</v>
      </c>
      <c r="K12" s="56">
        <f t="shared" si="0"/>
        <v>0</v>
      </c>
      <c r="L12" s="57">
        <f t="shared" si="0"/>
        <v>0</v>
      </c>
      <c r="M12" s="57">
        <f t="shared" si="0"/>
        <v>0</v>
      </c>
      <c r="N12" s="57">
        <f t="shared" si="0"/>
        <v>0</v>
      </c>
      <c r="O12" s="57">
        <f t="shared" si="0"/>
        <v>0</v>
      </c>
    </row>
    <row r="14" spans="2:22" ht="15">
      <c r="B14" s="116" t="s">
        <v>253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2:22" ht="15">
      <c r="B15" s="117" t="s">
        <v>257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8"/>
      <c r="N15" s="118"/>
      <c r="O15" s="119"/>
      <c r="P15" s="119"/>
      <c r="Q15" s="119"/>
      <c r="R15" s="119"/>
      <c r="S15" s="119"/>
      <c r="T15" s="119"/>
      <c r="U15" s="119"/>
      <c r="V15" s="119"/>
    </row>
    <row r="16" spans="2:22" ht="15">
      <c r="B16" s="59"/>
      <c r="C16" s="59"/>
      <c r="D16" s="59"/>
      <c r="E16" s="59"/>
      <c r="F16" s="65"/>
      <c r="G16" s="59"/>
      <c r="H16" s="59"/>
      <c r="I16" s="59"/>
      <c r="J16" s="59"/>
      <c r="K16" s="59"/>
      <c r="L16" s="59"/>
      <c r="M16" s="60"/>
      <c r="N16" s="60"/>
      <c r="O16" s="61"/>
      <c r="P16" s="61"/>
      <c r="Q16" s="61"/>
      <c r="R16" s="61"/>
      <c r="S16" s="61"/>
      <c r="T16" s="61"/>
      <c r="U16" s="61"/>
      <c r="V16" s="61"/>
    </row>
    <row r="17" spans="2:21" ht="15">
      <c r="B17" s="20" t="s">
        <v>418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2:21" ht="13.5" customHeight="1">
      <c r="B18" s="111" t="s">
        <v>417</v>
      </c>
      <c r="C18" s="112"/>
      <c r="D18" s="63"/>
      <c r="E18" s="91"/>
      <c r="F18" s="91" t="s">
        <v>419</v>
      </c>
      <c r="G18" s="91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ht="15">
      <c r="K19"/>
    </row>
    <row r="20" spans="2:22" ht="15">
      <c r="B20" s="94"/>
      <c r="C20" s="93"/>
      <c r="D20" s="93"/>
      <c r="E20" s="96"/>
      <c r="F20" s="96"/>
      <c r="G20" s="96"/>
      <c r="H20" s="93"/>
      <c r="I20" s="59"/>
      <c r="J20" s="59"/>
      <c r="K20" s="59"/>
      <c r="L20" s="59"/>
      <c r="M20" s="60"/>
      <c r="N20" s="60"/>
      <c r="O20" s="61"/>
      <c r="P20" s="61"/>
      <c r="Q20" s="61"/>
      <c r="R20" s="61"/>
      <c r="S20" s="61"/>
      <c r="T20" s="61"/>
      <c r="U20" s="61"/>
      <c r="V20" s="61"/>
    </row>
    <row r="21" spans="2:22" ht="15">
      <c r="B21" s="94"/>
      <c r="C21" s="93"/>
      <c r="D21" s="93"/>
      <c r="E21" s="96"/>
      <c r="F21" s="96"/>
      <c r="G21" s="96"/>
      <c r="H21" s="93"/>
      <c r="I21" s="107"/>
      <c r="J21" s="107"/>
      <c r="K21" s="107"/>
      <c r="L21" s="107"/>
      <c r="M21" s="108"/>
      <c r="N21" s="108"/>
      <c r="O21" s="109"/>
      <c r="P21" s="109"/>
      <c r="Q21" s="109"/>
      <c r="R21" s="109"/>
      <c r="S21" s="109"/>
      <c r="T21" s="109"/>
      <c r="U21" s="109"/>
      <c r="V21" s="109"/>
    </row>
    <row r="22" spans="2:22" ht="31.5" customHeight="1">
      <c r="B22" s="133"/>
      <c r="C22" s="134"/>
      <c r="D22" s="110"/>
      <c r="E22" s="97"/>
      <c r="F22" s="97"/>
      <c r="G22" s="95"/>
      <c r="H22" s="95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2:22" ht="15">
      <c r="B23" s="95"/>
      <c r="C23" s="95"/>
      <c r="D23" s="95"/>
      <c r="E23" s="95"/>
      <c r="F23" s="95"/>
      <c r="G23" s="97"/>
      <c r="H23" s="97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2:8" ht="15">
      <c r="B24" s="94"/>
      <c r="C24" s="95"/>
      <c r="D24" s="93"/>
      <c r="E24" s="133"/>
      <c r="F24" s="133"/>
      <c r="G24" s="95"/>
      <c r="H24" s="95"/>
    </row>
    <row r="25" spans="2:8" ht="15">
      <c r="B25" s="95"/>
      <c r="C25" s="95"/>
      <c r="D25" s="95"/>
      <c r="E25" s="95"/>
      <c r="F25" s="95"/>
      <c r="G25" s="95"/>
      <c r="H25" s="95"/>
    </row>
    <row r="26" spans="2:6" ht="15">
      <c r="B26" s="95"/>
      <c r="C26" s="95"/>
      <c r="D26" s="95"/>
      <c r="E26" s="95"/>
      <c r="F26" s="95"/>
    </row>
  </sheetData>
  <sheetProtection/>
  <mergeCells count="9">
    <mergeCell ref="A3:O3"/>
    <mergeCell ref="A6:O6"/>
    <mergeCell ref="A1:O2"/>
    <mergeCell ref="E24:F24"/>
    <mergeCell ref="B14:L14"/>
    <mergeCell ref="B15:V15"/>
    <mergeCell ref="B22:C22"/>
    <mergeCell ref="A12:B12"/>
    <mergeCell ref="B18:C1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17"/>
  <sheetViews>
    <sheetView tabSelected="1" view="pageBreakPreview" zoomScale="115" zoomScaleNormal="57" zoomScaleSheetLayoutView="115" zoomScalePageLayoutView="0" workbookViewId="0" topLeftCell="A85">
      <selection activeCell="B95" sqref="B95"/>
    </sheetView>
  </sheetViews>
  <sheetFormatPr defaultColWidth="9.140625" defaultRowHeight="15"/>
  <cols>
    <col min="1" max="1" width="7.7109375" style="20" customWidth="1"/>
    <col min="2" max="2" width="52.00390625" style="20" customWidth="1"/>
    <col min="3" max="3" width="10.57421875" style="20" customWidth="1"/>
    <col min="4" max="4" width="14.00390625" style="20" customWidth="1"/>
    <col min="5" max="6" width="12.8515625" style="20" customWidth="1"/>
    <col min="7" max="7" width="51.7109375" style="20" customWidth="1"/>
    <col min="8" max="8" width="13.28125" style="20" customWidth="1"/>
    <col min="9" max="9" width="14.00390625" style="20" customWidth="1"/>
    <col min="10" max="10" width="14.8515625" style="20" customWidth="1"/>
    <col min="11" max="11" width="15.57421875" style="20" customWidth="1"/>
    <col min="12" max="12" width="14.421875" style="0" customWidth="1"/>
    <col min="13" max="13" width="13.57421875" style="0" customWidth="1"/>
    <col min="14" max="14" width="14.421875" style="0" customWidth="1"/>
    <col min="15" max="15" width="15.00390625" style="0" customWidth="1"/>
  </cols>
  <sheetData>
    <row r="1" spans="1:15" ht="15" customHeight="1">
      <c r="A1" s="124" t="s">
        <v>421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15">
      <c r="A3" s="113" t="s">
        <v>401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5"/>
    </row>
    <row r="4" spans="1:15" ht="42.75" customHeight="1">
      <c r="A4" s="11" t="s">
        <v>0</v>
      </c>
      <c r="B4" s="24" t="s">
        <v>1</v>
      </c>
      <c r="C4" s="11" t="s">
        <v>198</v>
      </c>
      <c r="D4" s="35" t="s">
        <v>36</v>
      </c>
      <c r="E4" s="35" t="s">
        <v>2</v>
      </c>
      <c r="F4" s="35" t="s">
        <v>388</v>
      </c>
      <c r="G4" s="11" t="s">
        <v>199</v>
      </c>
      <c r="H4" s="40" t="s">
        <v>200</v>
      </c>
      <c r="I4" s="40" t="s">
        <v>201</v>
      </c>
      <c r="J4" s="41" t="s">
        <v>202</v>
      </c>
      <c r="K4" s="41" t="s">
        <v>61</v>
      </c>
      <c r="L4" s="45" t="s">
        <v>203</v>
      </c>
      <c r="M4" s="45" t="s">
        <v>204</v>
      </c>
      <c r="N4" s="45" t="s">
        <v>205</v>
      </c>
      <c r="O4" s="45" t="s">
        <v>206</v>
      </c>
    </row>
    <row r="5" spans="1:15" s="47" customFormat="1" ht="15">
      <c r="A5" s="42">
        <v>1</v>
      </c>
      <c r="B5" s="37">
        <v>2</v>
      </c>
      <c r="C5" s="42" t="s">
        <v>254</v>
      </c>
      <c r="D5" s="36">
        <v>4</v>
      </c>
      <c r="E5" s="36">
        <v>5</v>
      </c>
      <c r="F5" s="36"/>
      <c r="G5" s="105" t="s">
        <v>402</v>
      </c>
      <c r="H5" s="43">
        <v>7</v>
      </c>
      <c r="I5" s="43">
        <v>8</v>
      </c>
      <c r="J5" s="44">
        <v>9</v>
      </c>
      <c r="K5" s="44">
        <v>10</v>
      </c>
      <c r="L5" s="46" t="s">
        <v>255</v>
      </c>
      <c r="M5" s="46" t="s">
        <v>256</v>
      </c>
      <c r="N5" s="46">
        <v>13</v>
      </c>
      <c r="O5" s="46">
        <v>14</v>
      </c>
    </row>
    <row r="6" spans="1:15" ht="15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</row>
    <row r="7" spans="1:15" ht="15">
      <c r="A7" s="6">
        <v>1</v>
      </c>
      <c r="B7" s="1" t="s">
        <v>52</v>
      </c>
      <c r="C7" s="8">
        <v>15</v>
      </c>
      <c r="D7" s="14" t="s">
        <v>37</v>
      </c>
      <c r="E7" s="66"/>
      <c r="F7" s="66"/>
      <c r="G7" s="14"/>
      <c r="H7" s="58">
        <v>0</v>
      </c>
      <c r="I7" s="58">
        <f>H7*1.2</f>
        <v>0</v>
      </c>
      <c r="J7" s="58">
        <f>H7*C7</f>
        <v>0</v>
      </c>
      <c r="K7" s="58">
        <f>I7*C7</f>
        <v>0</v>
      </c>
      <c r="L7" s="81"/>
      <c r="M7" s="81">
        <f>L7*1.2</f>
        <v>0</v>
      </c>
      <c r="N7" s="99">
        <f>J7+L7</f>
        <v>0</v>
      </c>
      <c r="O7" s="81">
        <f>N7*1.2</f>
        <v>0</v>
      </c>
    </row>
    <row r="8" spans="1:15" ht="15">
      <c r="A8" s="6">
        <v>2</v>
      </c>
      <c r="B8" s="1" t="s">
        <v>53</v>
      </c>
      <c r="C8" s="8">
        <v>30</v>
      </c>
      <c r="D8" s="14" t="s">
        <v>38</v>
      </c>
      <c r="E8" s="66"/>
      <c r="F8" s="66"/>
      <c r="G8" s="14"/>
      <c r="H8" s="58">
        <v>0</v>
      </c>
      <c r="I8" s="58">
        <f aca="true" t="shared" si="0" ref="I8:I41">H8*1.2</f>
        <v>0</v>
      </c>
      <c r="J8" s="58">
        <f aca="true" t="shared" si="1" ref="J8:J41">H8*C8</f>
        <v>0</v>
      </c>
      <c r="K8" s="58">
        <f aca="true" t="shared" si="2" ref="K8:K41">I8*C8</f>
        <v>0</v>
      </c>
      <c r="L8" s="81"/>
      <c r="M8" s="81">
        <f aca="true" t="shared" si="3" ref="M8:M41">L8*1.2</f>
        <v>0</v>
      </c>
      <c r="N8" s="99">
        <f aca="true" t="shared" si="4" ref="N8:N41">J8+L8</f>
        <v>0</v>
      </c>
      <c r="O8" s="81">
        <f aca="true" t="shared" si="5" ref="O8:O41">N8*1.2</f>
        <v>0</v>
      </c>
    </row>
    <row r="9" spans="1:15" ht="15">
      <c r="A9" s="6">
        <v>3</v>
      </c>
      <c r="B9" s="1" t="s">
        <v>53</v>
      </c>
      <c r="C9" s="8">
        <v>20</v>
      </c>
      <c r="D9" s="14" t="s">
        <v>43</v>
      </c>
      <c r="E9" s="66"/>
      <c r="F9" s="66"/>
      <c r="G9" s="14"/>
      <c r="H9" s="58">
        <v>0</v>
      </c>
      <c r="I9" s="58">
        <f t="shared" si="0"/>
        <v>0</v>
      </c>
      <c r="J9" s="58">
        <f t="shared" si="1"/>
        <v>0</v>
      </c>
      <c r="K9" s="58">
        <f t="shared" si="2"/>
        <v>0</v>
      </c>
      <c r="L9" s="81"/>
      <c r="M9" s="81">
        <f t="shared" si="3"/>
        <v>0</v>
      </c>
      <c r="N9" s="99">
        <f t="shared" si="4"/>
        <v>0</v>
      </c>
      <c r="O9" s="81">
        <f t="shared" si="5"/>
        <v>0</v>
      </c>
    </row>
    <row r="10" spans="1:15" ht="15">
      <c r="A10" s="6">
        <v>4</v>
      </c>
      <c r="B10" s="1" t="s">
        <v>53</v>
      </c>
      <c r="C10" s="8">
        <v>5</v>
      </c>
      <c r="D10" s="14" t="s">
        <v>103</v>
      </c>
      <c r="E10" s="66"/>
      <c r="F10" s="66"/>
      <c r="G10" s="14"/>
      <c r="H10" s="58">
        <v>0</v>
      </c>
      <c r="I10" s="58">
        <f t="shared" si="0"/>
        <v>0</v>
      </c>
      <c r="J10" s="58">
        <f t="shared" si="1"/>
        <v>0</v>
      </c>
      <c r="K10" s="58">
        <f t="shared" si="2"/>
        <v>0</v>
      </c>
      <c r="L10" s="81"/>
      <c r="M10" s="81">
        <f t="shared" si="3"/>
        <v>0</v>
      </c>
      <c r="N10" s="99">
        <f t="shared" si="4"/>
        <v>0</v>
      </c>
      <c r="O10" s="81">
        <f t="shared" si="5"/>
        <v>0</v>
      </c>
    </row>
    <row r="11" spans="1:15" ht="15">
      <c r="A11" s="6">
        <v>5</v>
      </c>
      <c r="B11" s="1" t="s">
        <v>54</v>
      </c>
      <c r="C11" s="8">
        <v>15</v>
      </c>
      <c r="D11" s="14" t="s">
        <v>37</v>
      </c>
      <c r="E11" s="66"/>
      <c r="F11" s="66"/>
      <c r="G11" s="14"/>
      <c r="H11" s="58">
        <v>0</v>
      </c>
      <c r="I11" s="58">
        <f t="shared" si="0"/>
        <v>0</v>
      </c>
      <c r="J11" s="58">
        <f t="shared" si="1"/>
        <v>0</v>
      </c>
      <c r="K11" s="58">
        <f t="shared" si="2"/>
        <v>0</v>
      </c>
      <c r="L11" s="81"/>
      <c r="M11" s="81">
        <f t="shared" si="3"/>
        <v>0</v>
      </c>
      <c r="N11" s="99">
        <f t="shared" si="4"/>
        <v>0</v>
      </c>
      <c r="O11" s="81">
        <f t="shared" si="5"/>
        <v>0</v>
      </c>
    </row>
    <row r="12" spans="1:15" ht="15">
      <c r="A12" s="6">
        <v>6</v>
      </c>
      <c r="B12" s="1" t="s">
        <v>54</v>
      </c>
      <c r="C12" s="8">
        <v>30</v>
      </c>
      <c r="D12" s="14" t="s">
        <v>38</v>
      </c>
      <c r="E12" s="66"/>
      <c r="F12" s="66"/>
      <c r="G12" s="14"/>
      <c r="H12" s="58">
        <v>0</v>
      </c>
      <c r="I12" s="58">
        <f t="shared" si="0"/>
        <v>0</v>
      </c>
      <c r="J12" s="58">
        <f t="shared" si="1"/>
        <v>0</v>
      </c>
      <c r="K12" s="58">
        <f t="shared" si="2"/>
        <v>0</v>
      </c>
      <c r="L12" s="81"/>
      <c r="M12" s="81">
        <f t="shared" si="3"/>
        <v>0</v>
      </c>
      <c r="N12" s="99">
        <f t="shared" si="4"/>
        <v>0</v>
      </c>
      <c r="O12" s="81">
        <f t="shared" si="5"/>
        <v>0</v>
      </c>
    </row>
    <row r="13" spans="1:15" ht="15">
      <c r="A13" s="6">
        <v>7</v>
      </c>
      <c r="B13" s="1" t="s">
        <v>54</v>
      </c>
      <c r="C13" s="8">
        <v>20</v>
      </c>
      <c r="D13" s="14" t="s">
        <v>43</v>
      </c>
      <c r="E13" s="66"/>
      <c r="F13" s="66"/>
      <c r="G13" s="14"/>
      <c r="H13" s="58">
        <v>0</v>
      </c>
      <c r="I13" s="58">
        <f t="shared" si="0"/>
        <v>0</v>
      </c>
      <c r="J13" s="58">
        <f t="shared" si="1"/>
        <v>0</v>
      </c>
      <c r="K13" s="58">
        <f t="shared" si="2"/>
        <v>0</v>
      </c>
      <c r="L13" s="81"/>
      <c r="M13" s="81">
        <f t="shared" si="3"/>
        <v>0</v>
      </c>
      <c r="N13" s="99">
        <f t="shared" si="4"/>
        <v>0</v>
      </c>
      <c r="O13" s="81">
        <f t="shared" si="5"/>
        <v>0</v>
      </c>
    </row>
    <row r="14" spans="1:15" ht="15">
      <c r="A14" s="6">
        <v>8</v>
      </c>
      <c r="B14" s="1" t="s">
        <v>54</v>
      </c>
      <c r="C14" s="8">
        <v>5</v>
      </c>
      <c r="D14" s="14" t="s">
        <v>103</v>
      </c>
      <c r="E14" s="66"/>
      <c r="F14" s="66"/>
      <c r="G14" s="14"/>
      <c r="H14" s="58">
        <v>0</v>
      </c>
      <c r="I14" s="58">
        <f t="shared" si="0"/>
        <v>0</v>
      </c>
      <c r="J14" s="58">
        <f t="shared" si="1"/>
        <v>0</v>
      </c>
      <c r="K14" s="58">
        <f t="shared" si="2"/>
        <v>0</v>
      </c>
      <c r="L14" s="81"/>
      <c r="M14" s="81">
        <f t="shared" si="3"/>
        <v>0</v>
      </c>
      <c r="N14" s="99">
        <f t="shared" si="4"/>
        <v>0</v>
      </c>
      <c r="O14" s="81">
        <f t="shared" si="5"/>
        <v>0</v>
      </c>
    </row>
    <row r="15" spans="1:15" ht="15">
      <c r="A15" s="6">
        <v>9</v>
      </c>
      <c r="B15" s="16" t="s">
        <v>261</v>
      </c>
      <c r="C15" s="13">
        <v>210</v>
      </c>
      <c r="D15" s="14" t="s">
        <v>41</v>
      </c>
      <c r="E15" s="14"/>
      <c r="F15" s="14" t="s">
        <v>262</v>
      </c>
      <c r="G15" s="34"/>
      <c r="H15" s="58">
        <v>0</v>
      </c>
      <c r="I15" s="58">
        <f t="shared" si="0"/>
        <v>0</v>
      </c>
      <c r="J15" s="58">
        <f t="shared" si="1"/>
        <v>0</v>
      </c>
      <c r="K15" s="58">
        <f t="shared" si="2"/>
        <v>0</v>
      </c>
      <c r="L15" s="81"/>
      <c r="M15" s="81">
        <f t="shared" si="3"/>
        <v>0</v>
      </c>
      <c r="N15" s="99">
        <f t="shared" si="4"/>
        <v>0</v>
      </c>
      <c r="O15" s="81">
        <f t="shared" si="5"/>
        <v>0</v>
      </c>
    </row>
    <row r="16" spans="1:15" ht="15">
      <c r="A16" s="6">
        <v>10</v>
      </c>
      <c r="B16" s="16" t="s">
        <v>261</v>
      </c>
      <c r="C16" s="13">
        <v>110</v>
      </c>
      <c r="D16" s="14" t="s">
        <v>42</v>
      </c>
      <c r="E16" s="14"/>
      <c r="F16" s="14" t="s">
        <v>262</v>
      </c>
      <c r="G16" s="34"/>
      <c r="H16" s="58">
        <v>0</v>
      </c>
      <c r="I16" s="58">
        <f t="shared" si="0"/>
        <v>0</v>
      </c>
      <c r="J16" s="58">
        <f t="shared" si="1"/>
        <v>0</v>
      </c>
      <c r="K16" s="58">
        <f t="shared" si="2"/>
        <v>0</v>
      </c>
      <c r="L16" s="81"/>
      <c r="M16" s="81">
        <f t="shared" si="3"/>
        <v>0</v>
      </c>
      <c r="N16" s="99">
        <f t="shared" si="4"/>
        <v>0</v>
      </c>
      <c r="O16" s="81">
        <f t="shared" si="5"/>
        <v>0</v>
      </c>
    </row>
    <row r="17" spans="1:15" ht="15">
      <c r="A17" s="6">
        <v>11</v>
      </c>
      <c r="B17" s="16" t="s">
        <v>260</v>
      </c>
      <c r="C17" s="13">
        <v>100</v>
      </c>
      <c r="D17" s="14" t="s">
        <v>41</v>
      </c>
      <c r="E17" s="14"/>
      <c r="F17" s="14" t="s">
        <v>262</v>
      </c>
      <c r="G17" s="34"/>
      <c r="H17" s="58">
        <v>0</v>
      </c>
      <c r="I17" s="58">
        <f t="shared" si="0"/>
        <v>0</v>
      </c>
      <c r="J17" s="58">
        <f t="shared" si="1"/>
        <v>0</v>
      </c>
      <c r="K17" s="58">
        <f t="shared" si="2"/>
        <v>0</v>
      </c>
      <c r="L17" s="81"/>
      <c r="M17" s="81">
        <f t="shared" si="3"/>
        <v>0</v>
      </c>
      <c r="N17" s="99">
        <f t="shared" si="4"/>
        <v>0</v>
      </c>
      <c r="O17" s="81">
        <f t="shared" si="5"/>
        <v>0</v>
      </c>
    </row>
    <row r="18" spans="1:15" ht="15">
      <c r="A18" s="6">
        <v>12</v>
      </c>
      <c r="B18" s="16" t="s">
        <v>260</v>
      </c>
      <c r="C18" s="13">
        <v>50</v>
      </c>
      <c r="D18" s="14" t="s">
        <v>42</v>
      </c>
      <c r="E18" s="14"/>
      <c r="F18" s="14" t="s">
        <v>262</v>
      </c>
      <c r="G18" s="34" t="s">
        <v>399</v>
      </c>
      <c r="H18" s="58">
        <v>0</v>
      </c>
      <c r="I18" s="58">
        <f t="shared" si="0"/>
        <v>0</v>
      </c>
      <c r="J18" s="58">
        <f t="shared" si="1"/>
        <v>0</v>
      </c>
      <c r="K18" s="58">
        <f t="shared" si="2"/>
        <v>0</v>
      </c>
      <c r="L18" s="81"/>
      <c r="M18" s="81">
        <f t="shared" si="3"/>
        <v>0</v>
      </c>
      <c r="N18" s="99">
        <f t="shared" si="4"/>
        <v>0</v>
      </c>
      <c r="O18" s="81">
        <f t="shared" si="5"/>
        <v>0</v>
      </c>
    </row>
    <row r="19" spans="1:15" ht="15">
      <c r="A19" s="6">
        <v>13</v>
      </c>
      <c r="B19" s="16" t="s">
        <v>394</v>
      </c>
      <c r="C19" s="13">
        <v>90</v>
      </c>
      <c r="D19" s="14" t="s">
        <v>41</v>
      </c>
      <c r="E19" s="14"/>
      <c r="F19" s="14" t="s">
        <v>262</v>
      </c>
      <c r="G19" s="34"/>
      <c r="H19" s="58">
        <v>0</v>
      </c>
      <c r="I19" s="58">
        <f t="shared" si="0"/>
        <v>0</v>
      </c>
      <c r="J19" s="58">
        <f t="shared" si="1"/>
        <v>0</v>
      </c>
      <c r="K19" s="58">
        <f t="shared" si="2"/>
        <v>0</v>
      </c>
      <c r="L19" s="81"/>
      <c r="M19" s="81">
        <f t="shared" si="3"/>
        <v>0</v>
      </c>
      <c r="N19" s="99">
        <f t="shared" si="4"/>
        <v>0</v>
      </c>
      <c r="O19" s="81">
        <f t="shared" si="5"/>
        <v>0</v>
      </c>
    </row>
    <row r="20" spans="1:15" ht="15">
      <c r="A20" s="6">
        <v>14</v>
      </c>
      <c r="B20" s="16" t="s">
        <v>394</v>
      </c>
      <c r="C20" s="13">
        <v>60</v>
      </c>
      <c r="D20" s="14" t="s">
        <v>42</v>
      </c>
      <c r="E20" s="14"/>
      <c r="F20" s="14" t="s">
        <v>262</v>
      </c>
      <c r="G20" s="34"/>
      <c r="H20" s="58">
        <v>0</v>
      </c>
      <c r="I20" s="58">
        <f t="shared" si="0"/>
        <v>0</v>
      </c>
      <c r="J20" s="58">
        <f t="shared" si="1"/>
        <v>0</v>
      </c>
      <c r="K20" s="58">
        <f t="shared" si="2"/>
        <v>0</v>
      </c>
      <c r="L20" s="81"/>
      <c r="M20" s="81">
        <f t="shared" si="3"/>
        <v>0</v>
      </c>
      <c r="N20" s="99">
        <f t="shared" si="4"/>
        <v>0</v>
      </c>
      <c r="O20" s="81">
        <f t="shared" si="5"/>
        <v>0</v>
      </c>
    </row>
    <row r="21" spans="1:15" ht="15">
      <c r="A21" s="6">
        <v>15</v>
      </c>
      <c r="B21" s="16" t="s">
        <v>413</v>
      </c>
      <c r="C21" s="13">
        <v>50</v>
      </c>
      <c r="D21" s="14" t="s">
        <v>414</v>
      </c>
      <c r="E21" s="14"/>
      <c r="F21" s="14" t="s">
        <v>262</v>
      </c>
      <c r="G21" s="34"/>
      <c r="H21" s="58">
        <v>0</v>
      </c>
      <c r="I21" s="58">
        <f>H21*1.2</f>
        <v>0</v>
      </c>
      <c r="J21" s="58">
        <f>H21*C21</f>
        <v>0</v>
      </c>
      <c r="K21" s="58">
        <f>I21*C21</f>
        <v>0</v>
      </c>
      <c r="L21" s="81"/>
      <c r="M21" s="81">
        <f>L21*1.2</f>
        <v>0</v>
      </c>
      <c r="N21" s="99">
        <f>J21+L21</f>
        <v>0</v>
      </c>
      <c r="O21" s="81">
        <f>N21*1.2</f>
        <v>0</v>
      </c>
    </row>
    <row r="22" spans="1:15" ht="15">
      <c r="A22" s="6">
        <v>16</v>
      </c>
      <c r="B22" s="16" t="s">
        <v>413</v>
      </c>
      <c r="C22" s="13">
        <v>50</v>
      </c>
      <c r="D22" s="14" t="s">
        <v>415</v>
      </c>
      <c r="E22" s="14"/>
      <c r="F22" s="14" t="s">
        <v>262</v>
      </c>
      <c r="G22" s="34"/>
      <c r="H22" s="58">
        <v>0</v>
      </c>
      <c r="I22" s="58">
        <f>H22*1.2</f>
        <v>0</v>
      </c>
      <c r="J22" s="58">
        <f>H22*C22</f>
        <v>0</v>
      </c>
      <c r="K22" s="58">
        <f>I22*C22</f>
        <v>0</v>
      </c>
      <c r="L22" s="81"/>
      <c r="M22" s="81">
        <f>L22*1.2</f>
        <v>0</v>
      </c>
      <c r="N22" s="99">
        <f>J22+L22</f>
        <v>0</v>
      </c>
      <c r="O22" s="81">
        <f>N22*1.2</f>
        <v>0</v>
      </c>
    </row>
    <row r="23" spans="1:15" ht="15">
      <c r="A23" s="6">
        <v>17</v>
      </c>
      <c r="B23" s="5" t="s">
        <v>395</v>
      </c>
      <c r="C23" s="13">
        <v>20</v>
      </c>
      <c r="D23" s="9" t="s">
        <v>103</v>
      </c>
      <c r="E23" s="14"/>
      <c r="F23" s="14" t="s">
        <v>128</v>
      </c>
      <c r="G23" s="34"/>
      <c r="H23" s="58">
        <v>0</v>
      </c>
      <c r="I23" s="58">
        <f>H23*1.2</f>
        <v>0</v>
      </c>
      <c r="J23" s="58">
        <f>H23*C23</f>
        <v>0</v>
      </c>
      <c r="K23" s="58">
        <f>I23*C23</f>
        <v>0</v>
      </c>
      <c r="L23" s="81"/>
      <c r="M23" s="81">
        <f>L23*1.2</f>
        <v>0</v>
      </c>
      <c r="N23" s="99">
        <f>J23+L23</f>
        <v>0</v>
      </c>
      <c r="O23" s="81">
        <f>N23*1.2</f>
        <v>0</v>
      </c>
    </row>
    <row r="24" spans="1:15" ht="15">
      <c r="A24" s="6">
        <v>18</v>
      </c>
      <c r="B24" s="5" t="s">
        <v>395</v>
      </c>
      <c r="C24" s="13">
        <v>20</v>
      </c>
      <c r="D24" s="9" t="s">
        <v>103</v>
      </c>
      <c r="E24" s="14"/>
      <c r="F24" s="14" t="s">
        <v>353</v>
      </c>
      <c r="G24" s="34"/>
      <c r="H24" s="58">
        <v>0</v>
      </c>
      <c r="I24" s="58">
        <f>H24*1.2</f>
        <v>0</v>
      </c>
      <c r="J24" s="58">
        <f>H24*C24</f>
        <v>0</v>
      </c>
      <c r="K24" s="58">
        <f>I24*C24</f>
        <v>0</v>
      </c>
      <c r="L24" s="81"/>
      <c r="M24" s="81">
        <f>L24*1.2</f>
        <v>0</v>
      </c>
      <c r="N24" s="99">
        <f>J24+L24</f>
        <v>0</v>
      </c>
      <c r="O24" s="81">
        <f>N24*1.2</f>
        <v>0</v>
      </c>
    </row>
    <row r="25" spans="1:15" ht="15">
      <c r="A25" s="6">
        <v>19</v>
      </c>
      <c r="B25" s="5" t="s">
        <v>395</v>
      </c>
      <c r="C25" s="13">
        <v>10</v>
      </c>
      <c r="D25" s="9" t="s">
        <v>103</v>
      </c>
      <c r="E25" s="14"/>
      <c r="F25" s="14" t="s">
        <v>354</v>
      </c>
      <c r="G25" s="34"/>
      <c r="H25" s="58">
        <v>0</v>
      </c>
      <c r="I25" s="58">
        <f t="shared" si="0"/>
        <v>0</v>
      </c>
      <c r="J25" s="58">
        <f t="shared" si="1"/>
        <v>0</v>
      </c>
      <c r="K25" s="58">
        <f t="shared" si="2"/>
        <v>0</v>
      </c>
      <c r="L25" s="81"/>
      <c r="M25" s="81">
        <f t="shared" si="3"/>
        <v>0</v>
      </c>
      <c r="N25" s="99">
        <f t="shared" si="4"/>
        <v>0</v>
      </c>
      <c r="O25" s="81">
        <f t="shared" si="5"/>
        <v>0</v>
      </c>
    </row>
    <row r="26" spans="1:15" ht="15">
      <c r="A26" s="6">
        <v>20</v>
      </c>
      <c r="B26" s="5" t="s">
        <v>395</v>
      </c>
      <c r="C26" s="13">
        <v>10</v>
      </c>
      <c r="D26" s="9" t="s">
        <v>103</v>
      </c>
      <c r="E26" s="14"/>
      <c r="F26" s="14" t="s">
        <v>262</v>
      </c>
      <c r="G26" s="34"/>
      <c r="H26" s="58">
        <v>0</v>
      </c>
      <c r="I26" s="58">
        <f t="shared" si="0"/>
        <v>0</v>
      </c>
      <c r="J26" s="58">
        <f t="shared" si="1"/>
        <v>0</v>
      </c>
      <c r="K26" s="58">
        <f t="shared" si="2"/>
        <v>0</v>
      </c>
      <c r="L26" s="81"/>
      <c r="M26" s="81">
        <f t="shared" si="3"/>
        <v>0</v>
      </c>
      <c r="N26" s="99">
        <f t="shared" si="4"/>
        <v>0</v>
      </c>
      <c r="O26" s="81">
        <f t="shared" si="5"/>
        <v>0</v>
      </c>
    </row>
    <row r="27" spans="1:15" ht="15">
      <c r="A27" s="6">
        <v>21</v>
      </c>
      <c r="B27" s="5" t="s">
        <v>395</v>
      </c>
      <c r="C27" s="13">
        <v>10</v>
      </c>
      <c r="D27" s="9" t="s">
        <v>103</v>
      </c>
      <c r="E27" s="14"/>
      <c r="F27" s="14" t="s">
        <v>355</v>
      </c>
      <c r="G27" s="34"/>
      <c r="H27" s="58">
        <v>0</v>
      </c>
      <c r="I27" s="58">
        <f t="shared" si="0"/>
        <v>0</v>
      </c>
      <c r="J27" s="58">
        <f t="shared" si="1"/>
        <v>0</v>
      </c>
      <c r="K27" s="58">
        <f t="shared" si="2"/>
        <v>0</v>
      </c>
      <c r="L27" s="81"/>
      <c r="M27" s="81">
        <f t="shared" si="3"/>
        <v>0</v>
      </c>
      <c r="N27" s="99">
        <f t="shared" si="4"/>
        <v>0</v>
      </c>
      <c r="O27" s="81">
        <f t="shared" si="5"/>
        <v>0</v>
      </c>
    </row>
    <row r="28" spans="1:15" ht="15">
      <c r="A28" s="6">
        <v>22</v>
      </c>
      <c r="B28" s="5" t="s">
        <v>395</v>
      </c>
      <c r="C28" s="13">
        <v>10</v>
      </c>
      <c r="D28" s="9" t="s">
        <v>103</v>
      </c>
      <c r="E28" s="14"/>
      <c r="F28" s="14" t="s">
        <v>356</v>
      </c>
      <c r="G28" s="34"/>
      <c r="H28" s="58">
        <v>0</v>
      </c>
      <c r="I28" s="58">
        <f t="shared" si="0"/>
        <v>0</v>
      </c>
      <c r="J28" s="58">
        <f t="shared" si="1"/>
        <v>0</v>
      </c>
      <c r="K28" s="58">
        <f t="shared" si="2"/>
        <v>0</v>
      </c>
      <c r="L28" s="81"/>
      <c r="M28" s="81">
        <f t="shared" si="3"/>
        <v>0</v>
      </c>
      <c r="N28" s="99">
        <f t="shared" si="4"/>
        <v>0</v>
      </c>
      <c r="O28" s="81">
        <f t="shared" si="5"/>
        <v>0</v>
      </c>
    </row>
    <row r="29" spans="1:15" ht="15">
      <c r="A29" s="6">
        <v>23</v>
      </c>
      <c r="B29" s="5" t="s">
        <v>396</v>
      </c>
      <c r="C29" s="13">
        <v>6</v>
      </c>
      <c r="D29" s="9" t="s">
        <v>103</v>
      </c>
      <c r="E29" s="14"/>
      <c r="F29" s="14" t="s">
        <v>129</v>
      </c>
      <c r="G29" s="34"/>
      <c r="H29" s="58">
        <v>0</v>
      </c>
      <c r="I29" s="58">
        <f t="shared" si="0"/>
        <v>0</v>
      </c>
      <c r="J29" s="58">
        <f t="shared" si="1"/>
        <v>0</v>
      </c>
      <c r="K29" s="58">
        <f t="shared" si="2"/>
        <v>0</v>
      </c>
      <c r="L29" s="81"/>
      <c r="M29" s="81">
        <f t="shared" si="3"/>
        <v>0</v>
      </c>
      <c r="N29" s="99">
        <f t="shared" si="4"/>
        <v>0</v>
      </c>
      <c r="O29" s="81">
        <f t="shared" si="5"/>
        <v>0</v>
      </c>
    </row>
    <row r="30" spans="1:15" ht="15">
      <c r="A30" s="6">
        <v>24</v>
      </c>
      <c r="B30" s="5" t="s">
        <v>360</v>
      </c>
      <c r="C30" s="8">
        <v>15</v>
      </c>
      <c r="D30" s="9" t="s">
        <v>103</v>
      </c>
      <c r="E30" s="9"/>
      <c r="F30" s="9" t="s">
        <v>262</v>
      </c>
      <c r="G30" s="34"/>
      <c r="H30" s="58">
        <v>0</v>
      </c>
      <c r="I30" s="58">
        <f t="shared" si="0"/>
        <v>0</v>
      </c>
      <c r="J30" s="58">
        <f t="shared" si="1"/>
        <v>0</v>
      </c>
      <c r="K30" s="58">
        <f t="shared" si="2"/>
        <v>0</v>
      </c>
      <c r="L30" s="81"/>
      <c r="M30" s="81">
        <f t="shared" si="3"/>
        <v>0</v>
      </c>
      <c r="N30" s="99">
        <f t="shared" si="4"/>
        <v>0</v>
      </c>
      <c r="O30" s="81">
        <f t="shared" si="5"/>
        <v>0</v>
      </c>
    </row>
    <row r="31" spans="1:15" ht="15">
      <c r="A31" s="6">
        <v>25</v>
      </c>
      <c r="B31" s="5" t="s">
        <v>360</v>
      </c>
      <c r="C31" s="8">
        <v>15</v>
      </c>
      <c r="D31" s="9" t="s">
        <v>103</v>
      </c>
      <c r="E31" s="9"/>
      <c r="F31" s="9" t="s">
        <v>128</v>
      </c>
      <c r="G31" s="34"/>
      <c r="H31" s="58">
        <v>0</v>
      </c>
      <c r="I31" s="58">
        <f t="shared" si="0"/>
        <v>0</v>
      </c>
      <c r="J31" s="58">
        <f t="shared" si="1"/>
        <v>0</v>
      </c>
      <c r="K31" s="58">
        <f t="shared" si="2"/>
        <v>0</v>
      </c>
      <c r="L31" s="81"/>
      <c r="M31" s="81">
        <f t="shared" si="3"/>
        <v>0</v>
      </c>
      <c r="N31" s="99">
        <f t="shared" si="4"/>
        <v>0</v>
      </c>
      <c r="O31" s="81">
        <f t="shared" si="5"/>
        <v>0</v>
      </c>
    </row>
    <row r="32" spans="1:15" ht="15">
      <c r="A32" s="6">
        <v>26</v>
      </c>
      <c r="B32" s="5" t="s">
        <v>258</v>
      </c>
      <c r="C32" s="17">
        <v>7</v>
      </c>
      <c r="D32" s="14" t="s">
        <v>103</v>
      </c>
      <c r="E32" s="14"/>
      <c r="F32" s="14" t="s">
        <v>129</v>
      </c>
      <c r="G32" s="34"/>
      <c r="H32" s="58">
        <v>0</v>
      </c>
      <c r="I32" s="58">
        <f t="shared" si="0"/>
        <v>0</v>
      </c>
      <c r="J32" s="58">
        <f t="shared" si="1"/>
        <v>0</v>
      </c>
      <c r="K32" s="58">
        <f t="shared" si="2"/>
        <v>0</v>
      </c>
      <c r="L32" s="81"/>
      <c r="M32" s="81">
        <f t="shared" si="3"/>
        <v>0</v>
      </c>
      <c r="N32" s="99">
        <f t="shared" si="4"/>
        <v>0</v>
      </c>
      <c r="O32" s="81">
        <f t="shared" si="5"/>
        <v>0</v>
      </c>
    </row>
    <row r="33" spans="1:15" ht="15">
      <c r="A33" s="6">
        <v>27</v>
      </c>
      <c r="B33" s="5" t="s">
        <v>259</v>
      </c>
      <c r="C33" s="17">
        <v>2</v>
      </c>
      <c r="D33" s="14" t="s">
        <v>37</v>
      </c>
      <c r="E33" s="14"/>
      <c r="F33" s="14" t="s">
        <v>129</v>
      </c>
      <c r="G33" s="14"/>
      <c r="H33" s="58">
        <v>0</v>
      </c>
      <c r="I33" s="58">
        <f t="shared" si="0"/>
        <v>0</v>
      </c>
      <c r="J33" s="58">
        <f t="shared" si="1"/>
        <v>0</v>
      </c>
      <c r="K33" s="58">
        <f t="shared" si="2"/>
        <v>0</v>
      </c>
      <c r="L33" s="81"/>
      <c r="M33" s="81">
        <f t="shared" si="3"/>
        <v>0</v>
      </c>
      <c r="N33" s="99">
        <f t="shared" si="4"/>
        <v>0</v>
      </c>
      <c r="O33" s="81">
        <f t="shared" si="5"/>
        <v>0</v>
      </c>
    </row>
    <row r="34" spans="1:15" ht="15">
      <c r="A34" s="6">
        <v>28</v>
      </c>
      <c r="B34" s="5" t="s">
        <v>259</v>
      </c>
      <c r="C34" s="17">
        <v>5</v>
      </c>
      <c r="D34" s="14" t="s">
        <v>38</v>
      </c>
      <c r="E34" s="14"/>
      <c r="F34" s="14" t="s">
        <v>129</v>
      </c>
      <c r="G34" s="14"/>
      <c r="H34" s="58">
        <v>0</v>
      </c>
      <c r="I34" s="58">
        <f t="shared" si="0"/>
        <v>0</v>
      </c>
      <c r="J34" s="58">
        <f t="shared" si="1"/>
        <v>0</v>
      </c>
      <c r="K34" s="58">
        <f t="shared" si="2"/>
        <v>0</v>
      </c>
      <c r="L34" s="81"/>
      <c r="M34" s="81">
        <f t="shared" si="3"/>
        <v>0</v>
      </c>
      <c r="N34" s="99">
        <f t="shared" si="4"/>
        <v>0</v>
      </c>
      <c r="O34" s="81">
        <f t="shared" si="5"/>
        <v>0</v>
      </c>
    </row>
    <row r="35" spans="1:15" ht="15">
      <c r="A35" s="6">
        <v>29</v>
      </c>
      <c r="B35" s="5" t="s">
        <v>259</v>
      </c>
      <c r="C35" s="17">
        <v>5</v>
      </c>
      <c r="D35" s="14" t="s">
        <v>43</v>
      </c>
      <c r="E35" s="14"/>
      <c r="F35" s="14" t="s">
        <v>129</v>
      </c>
      <c r="G35" s="14"/>
      <c r="H35" s="58">
        <v>0</v>
      </c>
      <c r="I35" s="58">
        <f t="shared" si="0"/>
        <v>0</v>
      </c>
      <c r="J35" s="58">
        <f t="shared" si="1"/>
        <v>0</v>
      </c>
      <c r="K35" s="58">
        <f t="shared" si="2"/>
        <v>0</v>
      </c>
      <c r="L35" s="81"/>
      <c r="M35" s="81">
        <f t="shared" si="3"/>
        <v>0</v>
      </c>
      <c r="N35" s="99">
        <f t="shared" si="4"/>
        <v>0</v>
      </c>
      <c r="O35" s="81">
        <f t="shared" si="5"/>
        <v>0</v>
      </c>
    </row>
    <row r="36" spans="1:15" ht="15">
      <c r="A36" s="6">
        <v>30</v>
      </c>
      <c r="B36" s="5" t="s">
        <v>367</v>
      </c>
      <c r="C36" s="17">
        <v>50</v>
      </c>
      <c r="D36" s="14"/>
      <c r="E36" s="14"/>
      <c r="F36" s="14"/>
      <c r="G36" s="14"/>
      <c r="H36" s="58">
        <v>0</v>
      </c>
      <c r="I36" s="58">
        <f t="shared" si="0"/>
        <v>0</v>
      </c>
      <c r="J36" s="58">
        <f t="shared" si="1"/>
        <v>0</v>
      </c>
      <c r="K36" s="58">
        <f t="shared" si="2"/>
        <v>0</v>
      </c>
      <c r="L36" s="81"/>
      <c r="M36" s="81">
        <f t="shared" si="3"/>
        <v>0</v>
      </c>
      <c r="N36" s="99">
        <f t="shared" si="4"/>
        <v>0</v>
      </c>
      <c r="O36" s="81">
        <f t="shared" si="5"/>
        <v>0</v>
      </c>
    </row>
    <row r="37" spans="1:15" ht="15">
      <c r="A37" s="6">
        <v>31</v>
      </c>
      <c r="B37" s="7" t="s">
        <v>86</v>
      </c>
      <c r="C37" s="8">
        <v>40</v>
      </c>
      <c r="D37" s="14"/>
      <c r="E37" s="14"/>
      <c r="F37" s="14"/>
      <c r="G37" s="14"/>
      <c r="H37" s="58">
        <v>0</v>
      </c>
      <c r="I37" s="58">
        <f t="shared" si="0"/>
        <v>0</v>
      </c>
      <c r="J37" s="58">
        <f t="shared" si="1"/>
        <v>0</v>
      </c>
      <c r="K37" s="58">
        <f t="shared" si="2"/>
        <v>0</v>
      </c>
      <c r="L37" s="81"/>
      <c r="M37" s="81">
        <f t="shared" si="3"/>
        <v>0</v>
      </c>
      <c r="N37" s="99">
        <f t="shared" si="4"/>
        <v>0</v>
      </c>
      <c r="O37" s="81">
        <f t="shared" si="5"/>
        <v>0</v>
      </c>
    </row>
    <row r="38" spans="1:15" ht="15">
      <c r="A38" s="6">
        <v>32</v>
      </c>
      <c r="B38" s="7" t="s">
        <v>11</v>
      </c>
      <c r="C38" s="17">
        <v>2950</v>
      </c>
      <c r="E38" s="14"/>
      <c r="F38" s="14"/>
      <c r="G38" s="14"/>
      <c r="H38" s="58">
        <v>0</v>
      </c>
      <c r="I38" s="58">
        <f t="shared" si="0"/>
        <v>0</v>
      </c>
      <c r="J38" s="58">
        <f t="shared" si="1"/>
        <v>0</v>
      </c>
      <c r="K38" s="58">
        <f t="shared" si="2"/>
        <v>0</v>
      </c>
      <c r="L38" s="81"/>
      <c r="M38" s="81">
        <f t="shared" si="3"/>
        <v>0</v>
      </c>
      <c r="N38" s="99">
        <f t="shared" si="4"/>
        <v>0</v>
      </c>
      <c r="O38" s="81">
        <f t="shared" si="5"/>
        <v>0</v>
      </c>
    </row>
    <row r="39" spans="1:15" ht="15">
      <c r="A39" s="6">
        <v>33</v>
      </c>
      <c r="B39" s="7" t="s">
        <v>21</v>
      </c>
      <c r="C39" s="8">
        <v>10</v>
      </c>
      <c r="D39" s="14"/>
      <c r="E39" s="14"/>
      <c r="F39" s="14"/>
      <c r="G39" s="14"/>
      <c r="H39" s="58">
        <v>0</v>
      </c>
      <c r="I39" s="58">
        <f t="shared" si="0"/>
        <v>0</v>
      </c>
      <c r="J39" s="58">
        <f t="shared" si="1"/>
        <v>0</v>
      </c>
      <c r="K39" s="58">
        <f t="shared" si="2"/>
        <v>0</v>
      </c>
      <c r="L39" s="81"/>
      <c r="M39" s="81">
        <f t="shared" si="3"/>
        <v>0</v>
      </c>
      <c r="N39" s="99">
        <f t="shared" si="4"/>
        <v>0</v>
      </c>
      <c r="O39" s="81">
        <f t="shared" si="5"/>
        <v>0</v>
      </c>
    </row>
    <row r="40" spans="1:15" ht="15">
      <c r="A40" s="6">
        <v>34</v>
      </c>
      <c r="B40" s="7" t="s">
        <v>12</v>
      </c>
      <c r="C40" s="8">
        <v>50</v>
      </c>
      <c r="D40" s="14"/>
      <c r="E40" s="14"/>
      <c r="F40" s="14"/>
      <c r="G40" s="14"/>
      <c r="H40" s="58">
        <v>0</v>
      </c>
      <c r="I40" s="58">
        <f t="shared" si="0"/>
        <v>0</v>
      </c>
      <c r="J40" s="58">
        <f t="shared" si="1"/>
        <v>0</v>
      </c>
      <c r="K40" s="58">
        <f t="shared" si="2"/>
        <v>0</v>
      </c>
      <c r="L40" s="81"/>
      <c r="M40" s="81">
        <f t="shared" si="3"/>
        <v>0</v>
      </c>
      <c r="N40" s="99">
        <f t="shared" si="4"/>
        <v>0</v>
      </c>
      <c r="O40" s="81">
        <f t="shared" si="5"/>
        <v>0</v>
      </c>
    </row>
    <row r="41" spans="1:15" ht="15">
      <c r="A41" s="6">
        <v>35</v>
      </c>
      <c r="B41" s="7" t="s">
        <v>22</v>
      </c>
      <c r="C41" s="18">
        <v>60</v>
      </c>
      <c r="E41" s="14"/>
      <c r="F41" s="14"/>
      <c r="G41" s="14"/>
      <c r="H41" s="58">
        <v>0</v>
      </c>
      <c r="I41" s="58">
        <f t="shared" si="0"/>
        <v>0</v>
      </c>
      <c r="J41" s="58">
        <f t="shared" si="1"/>
        <v>0</v>
      </c>
      <c r="K41" s="58">
        <f t="shared" si="2"/>
        <v>0</v>
      </c>
      <c r="L41" s="81"/>
      <c r="M41" s="81">
        <f t="shared" si="3"/>
        <v>0</v>
      </c>
      <c r="N41" s="99">
        <f t="shared" si="4"/>
        <v>0</v>
      </c>
      <c r="O41" s="81">
        <f t="shared" si="5"/>
        <v>0</v>
      </c>
    </row>
    <row r="42" spans="1:15" ht="15">
      <c r="A42" s="6">
        <v>36</v>
      </c>
      <c r="B42" s="7" t="s">
        <v>55</v>
      </c>
      <c r="C42" s="8">
        <v>200</v>
      </c>
      <c r="D42" s="14" t="s">
        <v>87</v>
      </c>
      <c r="E42" s="14"/>
      <c r="F42" s="34"/>
      <c r="G42" s="14"/>
      <c r="H42" s="58">
        <v>0</v>
      </c>
      <c r="I42" s="58">
        <f>H42*1.2</f>
        <v>0</v>
      </c>
      <c r="J42" s="58">
        <f aca="true" t="shared" si="6" ref="J42:J66">H42*C42</f>
        <v>0</v>
      </c>
      <c r="K42" s="58">
        <f aca="true" t="shared" si="7" ref="K42:K66">I42*C42</f>
        <v>0</v>
      </c>
      <c r="L42" s="81"/>
      <c r="M42" s="81">
        <f>L42*1.2</f>
        <v>0</v>
      </c>
      <c r="N42" s="99">
        <f>J42+L42</f>
        <v>0</v>
      </c>
      <c r="O42" s="81">
        <f>N42*1.2</f>
        <v>0</v>
      </c>
    </row>
    <row r="43" spans="1:15" ht="15">
      <c r="A43" s="6">
        <v>37</v>
      </c>
      <c r="B43" s="7" t="s">
        <v>13</v>
      </c>
      <c r="C43" s="8">
        <v>200</v>
      </c>
      <c r="D43" s="14" t="s">
        <v>87</v>
      </c>
      <c r="E43" s="14"/>
      <c r="F43" s="34"/>
      <c r="G43" s="14"/>
      <c r="H43" s="58">
        <v>0</v>
      </c>
      <c r="I43" s="58">
        <f aca="true" t="shared" si="8" ref="I43:I66">H43*1.2</f>
        <v>0</v>
      </c>
      <c r="J43" s="58">
        <f t="shared" si="6"/>
        <v>0</v>
      </c>
      <c r="K43" s="58">
        <f t="shared" si="7"/>
        <v>0</v>
      </c>
      <c r="L43" s="81"/>
      <c r="M43" s="81">
        <f aca="true" t="shared" si="9" ref="M43:M66">L43*1.2</f>
        <v>0</v>
      </c>
      <c r="N43" s="99">
        <f aca="true" t="shared" si="10" ref="N43:N66">J43+L43</f>
        <v>0</v>
      </c>
      <c r="O43" s="81">
        <f aca="true" t="shared" si="11" ref="O43:O66">N43*1.2</f>
        <v>0</v>
      </c>
    </row>
    <row r="44" spans="1:15" ht="15">
      <c r="A44" s="6">
        <v>38</v>
      </c>
      <c r="B44" s="7" t="s">
        <v>57</v>
      </c>
      <c r="C44" s="12">
        <v>80</v>
      </c>
      <c r="D44" s="9"/>
      <c r="E44" s="9"/>
      <c r="F44" s="34"/>
      <c r="G44" s="9" t="s">
        <v>168</v>
      </c>
      <c r="H44" s="58">
        <v>0</v>
      </c>
      <c r="I44" s="58">
        <f t="shared" si="8"/>
        <v>0</v>
      </c>
      <c r="J44" s="58">
        <f t="shared" si="6"/>
        <v>0</v>
      </c>
      <c r="K44" s="58">
        <f t="shared" si="7"/>
        <v>0</v>
      </c>
      <c r="L44" s="81"/>
      <c r="M44" s="81">
        <f t="shared" si="9"/>
        <v>0</v>
      </c>
      <c r="N44" s="99">
        <f t="shared" si="10"/>
        <v>0</v>
      </c>
      <c r="O44" s="81">
        <f t="shared" si="11"/>
        <v>0</v>
      </c>
    </row>
    <row r="45" spans="1:15" ht="15">
      <c r="A45" s="6">
        <v>39</v>
      </c>
      <c r="B45" s="7" t="s">
        <v>58</v>
      </c>
      <c r="C45" s="12">
        <v>200</v>
      </c>
      <c r="D45" s="9"/>
      <c r="E45" s="9"/>
      <c r="F45" s="34"/>
      <c r="G45" s="9" t="s">
        <v>168</v>
      </c>
      <c r="H45" s="58">
        <v>0</v>
      </c>
      <c r="I45" s="58">
        <f t="shared" si="8"/>
        <v>0</v>
      </c>
      <c r="J45" s="58">
        <f t="shared" si="6"/>
        <v>0</v>
      </c>
      <c r="K45" s="58">
        <f t="shared" si="7"/>
        <v>0</v>
      </c>
      <c r="L45" s="81"/>
      <c r="M45" s="81">
        <f t="shared" si="9"/>
        <v>0</v>
      </c>
      <c r="N45" s="99">
        <f t="shared" si="10"/>
        <v>0</v>
      </c>
      <c r="O45" s="81">
        <f t="shared" si="11"/>
        <v>0</v>
      </c>
    </row>
    <row r="46" spans="1:15" ht="15">
      <c r="A46" s="6">
        <v>40</v>
      </c>
      <c r="B46" s="7" t="s">
        <v>167</v>
      </c>
      <c r="C46" s="12">
        <v>240</v>
      </c>
      <c r="D46" s="9"/>
      <c r="E46" s="9"/>
      <c r="F46" s="34"/>
      <c r="G46" s="9" t="s">
        <v>168</v>
      </c>
      <c r="H46" s="58">
        <v>0</v>
      </c>
      <c r="I46" s="58">
        <f t="shared" si="8"/>
        <v>0</v>
      </c>
      <c r="J46" s="58">
        <f t="shared" si="6"/>
        <v>0</v>
      </c>
      <c r="K46" s="58">
        <f t="shared" si="7"/>
        <v>0</v>
      </c>
      <c r="L46" s="81"/>
      <c r="M46" s="81">
        <f t="shared" si="9"/>
        <v>0</v>
      </c>
      <c r="N46" s="99">
        <f t="shared" si="10"/>
        <v>0</v>
      </c>
      <c r="O46" s="81">
        <f t="shared" si="11"/>
        <v>0</v>
      </c>
    </row>
    <row r="47" spans="1:15" ht="15">
      <c r="A47" s="6">
        <v>41</v>
      </c>
      <c r="B47" s="7" t="s">
        <v>57</v>
      </c>
      <c r="C47" s="8">
        <v>240</v>
      </c>
      <c r="D47" s="9"/>
      <c r="E47" s="9"/>
      <c r="F47" s="34"/>
      <c r="G47" s="9"/>
      <c r="H47" s="58">
        <v>0</v>
      </c>
      <c r="I47" s="58">
        <f t="shared" si="8"/>
        <v>0</v>
      </c>
      <c r="J47" s="58">
        <f t="shared" si="6"/>
        <v>0</v>
      </c>
      <c r="K47" s="58">
        <f t="shared" si="7"/>
        <v>0</v>
      </c>
      <c r="L47" s="81"/>
      <c r="M47" s="81">
        <f t="shared" si="9"/>
        <v>0</v>
      </c>
      <c r="N47" s="99">
        <f t="shared" si="10"/>
        <v>0</v>
      </c>
      <c r="O47" s="81">
        <f t="shared" si="11"/>
        <v>0</v>
      </c>
    </row>
    <row r="48" spans="1:15" ht="15">
      <c r="A48" s="6">
        <v>42</v>
      </c>
      <c r="B48" s="7" t="s">
        <v>58</v>
      </c>
      <c r="C48" s="8">
        <v>240</v>
      </c>
      <c r="D48" s="9"/>
      <c r="E48" s="9"/>
      <c r="F48" s="34"/>
      <c r="G48" s="9"/>
      <c r="H48" s="58">
        <v>0</v>
      </c>
      <c r="I48" s="58">
        <f t="shared" si="8"/>
        <v>0</v>
      </c>
      <c r="J48" s="58">
        <f t="shared" si="6"/>
        <v>0</v>
      </c>
      <c r="K48" s="58">
        <f t="shared" si="7"/>
        <v>0</v>
      </c>
      <c r="L48" s="81"/>
      <c r="M48" s="81">
        <f t="shared" si="9"/>
        <v>0</v>
      </c>
      <c r="N48" s="99">
        <f t="shared" si="10"/>
        <v>0</v>
      </c>
      <c r="O48" s="81">
        <f t="shared" si="11"/>
        <v>0</v>
      </c>
    </row>
    <row r="49" spans="1:15" ht="15">
      <c r="A49" s="6">
        <v>43</v>
      </c>
      <c r="B49" s="7" t="s">
        <v>88</v>
      </c>
      <c r="C49" s="8">
        <v>676</v>
      </c>
      <c r="D49" s="9" t="s">
        <v>89</v>
      </c>
      <c r="E49" s="66"/>
      <c r="F49" s="67" t="s">
        <v>133</v>
      </c>
      <c r="G49" s="9"/>
      <c r="H49" s="58">
        <v>0</v>
      </c>
      <c r="I49" s="58">
        <f t="shared" si="8"/>
        <v>0</v>
      </c>
      <c r="J49" s="58">
        <f t="shared" si="6"/>
        <v>0</v>
      </c>
      <c r="K49" s="58">
        <f t="shared" si="7"/>
        <v>0</v>
      </c>
      <c r="L49" s="81"/>
      <c r="M49" s="81">
        <f t="shared" si="9"/>
        <v>0</v>
      </c>
      <c r="N49" s="99">
        <f t="shared" si="10"/>
        <v>0</v>
      </c>
      <c r="O49" s="81">
        <f t="shared" si="11"/>
        <v>0</v>
      </c>
    </row>
    <row r="50" spans="1:15" ht="15">
      <c r="A50" s="6">
        <v>44</v>
      </c>
      <c r="B50" s="7" t="s">
        <v>88</v>
      </c>
      <c r="C50" s="8">
        <v>780</v>
      </c>
      <c r="D50" s="9" t="s">
        <v>90</v>
      </c>
      <c r="E50" s="66"/>
      <c r="F50" s="67" t="s">
        <v>169</v>
      </c>
      <c r="G50" s="9"/>
      <c r="H50" s="58">
        <v>0</v>
      </c>
      <c r="I50" s="58">
        <f t="shared" si="8"/>
        <v>0</v>
      </c>
      <c r="J50" s="58">
        <f t="shared" si="6"/>
        <v>0</v>
      </c>
      <c r="K50" s="58">
        <f t="shared" si="7"/>
        <v>0</v>
      </c>
      <c r="L50" s="81"/>
      <c r="M50" s="81">
        <f t="shared" si="9"/>
        <v>0</v>
      </c>
      <c r="N50" s="99">
        <f t="shared" si="10"/>
        <v>0</v>
      </c>
      <c r="O50" s="81">
        <f t="shared" si="11"/>
        <v>0</v>
      </c>
    </row>
    <row r="51" spans="1:15" ht="15">
      <c r="A51" s="6">
        <v>45</v>
      </c>
      <c r="B51" s="7" t="s">
        <v>88</v>
      </c>
      <c r="C51" s="8">
        <v>120</v>
      </c>
      <c r="D51" s="9" t="s">
        <v>220</v>
      </c>
      <c r="E51" s="9"/>
      <c r="F51" s="67" t="s">
        <v>133</v>
      </c>
      <c r="G51" s="9"/>
      <c r="H51" s="58">
        <v>0</v>
      </c>
      <c r="I51" s="58">
        <f t="shared" si="8"/>
        <v>0</v>
      </c>
      <c r="J51" s="58">
        <f t="shared" si="6"/>
        <v>0</v>
      </c>
      <c r="K51" s="58">
        <f t="shared" si="7"/>
        <v>0</v>
      </c>
      <c r="L51" s="81"/>
      <c r="M51" s="81">
        <f t="shared" si="9"/>
        <v>0</v>
      </c>
      <c r="N51" s="99">
        <f t="shared" si="10"/>
        <v>0</v>
      </c>
      <c r="O51" s="81">
        <f t="shared" si="11"/>
        <v>0</v>
      </c>
    </row>
    <row r="52" spans="1:15" ht="15">
      <c r="A52" s="6">
        <v>46</v>
      </c>
      <c r="B52" s="7" t="s">
        <v>88</v>
      </c>
      <c r="C52" s="8">
        <v>200</v>
      </c>
      <c r="D52" s="9" t="s">
        <v>221</v>
      </c>
      <c r="E52" s="9"/>
      <c r="F52" s="67" t="s">
        <v>169</v>
      </c>
      <c r="G52" s="9"/>
      <c r="H52" s="58">
        <v>0</v>
      </c>
      <c r="I52" s="58">
        <f t="shared" si="8"/>
        <v>0</v>
      </c>
      <c r="J52" s="58">
        <f t="shared" si="6"/>
        <v>0</v>
      </c>
      <c r="K52" s="58">
        <f t="shared" si="7"/>
        <v>0</v>
      </c>
      <c r="L52" s="81"/>
      <c r="M52" s="81">
        <f t="shared" si="9"/>
        <v>0</v>
      </c>
      <c r="N52" s="99">
        <f t="shared" si="10"/>
        <v>0</v>
      </c>
      <c r="O52" s="81">
        <f t="shared" si="11"/>
        <v>0</v>
      </c>
    </row>
    <row r="53" spans="1:15" ht="15">
      <c r="A53" s="6">
        <v>47</v>
      </c>
      <c r="B53" s="7" t="s">
        <v>88</v>
      </c>
      <c r="C53" s="8">
        <v>104</v>
      </c>
      <c r="D53" s="9" t="s">
        <v>89</v>
      </c>
      <c r="E53" s="9"/>
      <c r="F53" s="67" t="s">
        <v>133</v>
      </c>
      <c r="G53" s="9" t="s">
        <v>225</v>
      </c>
      <c r="H53" s="58">
        <v>0</v>
      </c>
      <c r="I53" s="58">
        <f t="shared" si="8"/>
        <v>0</v>
      </c>
      <c r="J53" s="58">
        <f t="shared" si="6"/>
        <v>0</v>
      </c>
      <c r="K53" s="58">
        <f t="shared" si="7"/>
        <v>0</v>
      </c>
      <c r="L53" s="81"/>
      <c r="M53" s="81">
        <f t="shared" si="9"/>
        <v>0</v>
      </c>
      <c r="N53" s="99">
        <f t="shared" si="10"/>
        <v>0</v>
      </c>
      <c r="O53" s="81">
        <f t="shared" si="11"/>
        <v>0</v>
      </c>
    </row>
    <row r="54" spans="1:15" ht="15">
      <c r="A54" s="6">
        <v>48</v>
      </c>
      <c r="B54" s="7" t="s">
        <v>88</v>
      </c>
      <c r="C54" s="8">
        <v>364</v>
      </c>
      <c r="D54" s="9" t="s">
        <v>90</v>
      </c>
      <c r="E54" s="9"/>
      <c r="F54" s="67" t="s">
        <v>169</v>
      </c>
      <c r="G54" s="9" t="s">
        <v>225</v>
      </c>
      <c r="H54" s="58">
        <v>0</v>
      </c>
      <c r="I54" s="58">
        <f t="shared" si="8"/>
        <v>0</v>
      </c>
      <c r="J54" s="58">
        <f t="shared" si="6"/>
        <v>0</v>
      </c>
      <c r="K54" s="58">
        <f t="shared" si="7"/>
        <v>0</v>
      </c>
      <c r="L54" s="81"/>
      <c r="M54" s="81">
        <f t="shared" si="9"/>
        <v>0</v>
      </c>
      <c r="N54" s="99">
        <f t="shared" si="10"/>
        <v>0</v>
      </c>
      <c r="O54" s="81">
        <f t="shared" si="11"/>
        <v>0</v>
      </c>
    </row>
    <row r="55" spans="1:15" ht="15">
      <c r="A55" s="6">
        <v>49</v>
      </c>
      <c r="B55" s="7" t="s">
        <v>88</v>
      </c>
      <c r="C55" s="8">
        <v>120</v>
      </c>
      <c r="D55" s="9" t="s">
        <v>220</v>
      </c>
      <c r="E55" s="9"/>
      <c r="F55" s="67" t="s">
        <v>133</v>
      </c>
      <c r="G55" s="9" t="s">
        <v>225</v>
      </c>
      <c r="H55" s="58">
        <v>0</v>
      </c>
      <c r="I55" s="58">
        <f t="shared" si="8"/>
        <v>0</v>
      </c>
      <c r="J55" s="58">
        <f t="shared" si="6"/>
        <v>0</v>
      </c>
      <c r="K55" s="58">
        <f t="shared" si="7"/>
        <v>0</v>
      </c>
      <c r="L55" s="81"/>
      <c r="M55" s="81">
        <f t="shared" si="9"/>
        <v>0</v>
      </c>
      <c r="N55" s="99">
        <f t="shared" si="10"/>
        <v>0</v>
      </c>
      <c r="O55" s="81">
        <f t="shared" si="11"/>
        <v>0</v>
      </c>
    </row>
    <row r="56" spans="1:15" ht="15">
      <c r="A56" s="6">
        <v>50</v>
      </c>
      <c r="B56" s="7" t="s">
        <v>88</v>
      </c>
      <c r="C56" s="8">
        <v>200</v>
      </c>
      <c r="D56" s="9" t="s">
        <v>221</v>
      </c>
      <c r="E56" s="9"/>
      <c r="F56" s="67" t="s">
        <v>169</v>
      </c>
      <c r="G56" s="9" t="s">
        <v>225</v>
      </c>
      <c r="H56" s="58">
        <v>0</v>
      </c>
      <c r="I56" s="58">
        <f t="shared" si="8"/>
        <v>0</v>
      </c>
      <c r="J56" s="58">
        <f t="shared" si="6"/>
        <v>0</v>
      </c>
      <c r="K56" s="58">
        <f t="shared" si="7"/>
        <v>0</v>
      </c>
      <c r="L56" s="81"/>
      <c r="M56" s="81">
        <f t="shared" si="9"/>
        <v>0</v>
      </c>
      <c r="N56" s="99">
        <f t="shared" si="10"/>
        <v>0</v>
      </c>
      <c r="O56" s="81">
        <f t="shared" si="11"/>
        <v>0</v>
      </c>
    </row>
    <row r="57" spans="1:15" ht="15">
      <c r="A57" s="6">
        <v>51</v>
      </c>
      <c r="B57" s="7" t="s">
        <v>222</v>
      </c>
      <c r="C57" s="8">
        <v>800</v>
      </c>
      <c r="D57" s="9" t="s">
        <v>223</v>
      </c>
      <c r="E57" s="9"/>
      <c r="F57" s="67" t="s">
        <v>400</v>
      </c>
      <c r="G57" s="9" t="s">
        <v>225</v>
      </c>
      <c r="H57" s="58">
        <v>0</v>
      </c>
      <c r="I57" s="58">
        <f t="shared" si="8"/>
        <v>0</v>
      </c>
      <c r="J57" s="58">
        <f t="shared" si="6"/>
        <v>0</v>
      </c>
      <c r="K57" s="58">
        <f t="shared" si="7"/>
        <v>0</v>
      </c>
      <c r="L57" s="81"/>
      <c r="M57" s="81">
        <f t="shared" si="9"/>
        <v>0</v>
      </c>
      <c r="N57" s="99">
        <f t="shared" si="10"/>
        <v>0</v>
      </c>
      <c r="O57" s="81">
        <f t="shared" si="11"/>
        <v>0</v>
      </c>
    </row>
    <row r="58" spans="1:15" ht="15">
      <c r="A58" s="6">
        <v>52</v>
      </c>
      <c r="B58" s="7" t="s">
        <v>222</v>
      </c>
      <c r="C58" s="8">
        <v>800</v>
      </c>
      <c r="D58" s="9" t="s">
        <v>224</v>
      </c>
      <c r="E58" s="9"/>
      <c r="F58" s="67" t="s">
        <v>400</v>
      </c>
      <c r="G58" s="9" t="s">
        <v>225</v>
      </c>
      <c r="H58" s="58">
        <v>0</v>
      </c>
      <c r="I58" s="58">
        <f t="shared" si="8"/>
        <v>0</v>
      </c>
      <c r="J58" s="58">
        <f t="shared" si="6"/>
        <v>0</v>
      </c>
      <c r="K58" s="58">
        <f t="shared" si="7"/>
        <v>0</v>
      </c>
      <c r="L58" s="81"/>
      <c r="M58" s="81">
        <f t="shared" si="9"/>
        <v>0</v>
      </c>
      <c r="N58" s="99">
        <f t="shared" si="10"/>
        <v>0</v>
      </c>
      <c r="O58" s="81">
        <f t="shared" si="11"/>
        <v>0</v>
      </c>
    </row>
    <row r="59" spans="1:15" ht="15">
      <c r="A59" s="6">
        <v>53</v>
      </c>
      <c r="B59" s="7" t="s">
        <v>222</v>
      </c>
      <c r="C59" s="8">
        <v>360</v>
      </c>
      <c r="D59" s="9" t="s">
        <v>223</v>
      </c>
      <c r="E59" s="9"/>
      <c r="F59" s="67" t="s">
        <v>400</v>
      </c>
      <c r="G59" s="9"/>
      <c r="H59" s="58">
        <v>0</v>
      </c>
      <c r="I59" s="58">
        <f t="shared" si="8"/>
        <v>0</v>
      </c>
      <c r="J59" s="58">
        <f t="shared" si="6"/>
        <v>0</v>
      </c>
      <c r="K59" s="58">
        <f t="shared" si="7"/>
        <v>0</v>
      </c>
      <c r="L59" s="81"/>
      <c r="M59" s="81">
        <f t="shared" si="9"/>
        <v>0</v>
      </c>
      <c r="N59" s="99">
        <f t="shared" si="10"/>
        <v>0</v>
      </c>
      <c r="O59" s="81">
        <f t="shared" si="11"/>
        <v>0</v>
      </c>
    </row>
    <row r="60" spans="1:15" ht="15">
      <c r="A60" s="6">
        <v>54</v>
      </c>
      <c r="B60" s="7" t="s">
        <v>59</v>
      </c>
      <c r="C60" s="8">
        <v>540</v>
      </c>
      <c r="D60" s="9" t="s">
        <v>91</v>
      </c>
      <c r="E60" s="9"/>
      <c r="F60" s="34"/>
      <c r="G60" s="9"/>
      <c r="H60" s="58">
        <v>0</v>
      </c>
      <c r="I60" s="58">
        <f t="shared" si="8"/>
        <v>0</v>
      </c>
      <c r="J60" s="58">
        <f t="shared" si="6"/>
        <v>0</v>
      </c>
      <c r="K60" s="58">
        <f t="shared" si="7"/>
        <v>0</v>
      </c>
      <c r="L60" s="81"/>
      <c r="M60" s="81">
        <f t="shared" si="9"/>
        <v>0</v>
      </c>
      <c r="N60" s="99">
        <f t="shared" si="10"/>
        <v>0</v>
      </c>
      <c r="O60" s="81">
        <f t="shared" si="11"/>
        <v>0</v>
      </c>
    </row>
    <row r="61" spans="1:15" ht="15">
      <c r="A61" s="6">
        <v>55</v>
      </c>
      <c r="B61" s="7" t="s">
        <v>60</v>
      </c>
      <c r="C61" s="8">
        <v>900</v>
      </c>
      <c r="D61" s="9" t="s">
        <v>92</v>
      </c>
      <c r="E61" s="9"/>
      <c r="F61" s="34"/>
      <c r="G61" s="9"/>
      <c r="H61" s="58">
        <v>0</v>
      </c>
      <c r="I61" s="58">
        <f t="shared" si="8"/>
        <v>0</v>
      </c>
      <c r="J61" s="58">
        <f t="shared" si="6"/>
        <v>0</v>
      </c>
      <c r="K61" s="58">
        <f t="shared" si="7"/>
        <v>0</v>
      </c>
      <c r="L61" s="81"/>
      <c r="M61" s="81">
        <f t="shared" si="9"/>
        <v>0</v>
      </c>
      <c r="N61" s="99">
        <f t="shared" si="10"/>
        <v>0</v>
      </c>
      <c r="O61" s="81">
        <f t="shared" si="11"/>
        <v>0</v>
      </c>
    </row>
    <row r="62" spans="1:15" ht="15">
      <c r="A62" s="6">
        <v>56</v>
      </c>
      <c r="B62" s="7" t="s">
        <v>101</v>
      </c>
      <c r="C62" s="8">
        <v>420</v>
      </c>
      <c r="D62" s="9" t="s">
        <v>102</v>
      </c>
      <c r="E62" s="9"/>
      <c r="F62" s="34"/>
      <c r="G62" s="9"/>
      <c r="H62" s="58">
        <v>0</v>
      </c>
      <c r="I62" s="58">
        <f t="shared" si="8"/>
        <v>0</v>
      </c>
      <c r="J62" s="58">
        <f t="shared" si="6"/>
        <v>0</v>
      </c>
      <c r="K62" s="58">
        <f t="shared" si="7"/>
        <v>0</v>
      </c>
      <c r="L62" s="81"/>
      <c r="M62" s="81">
        <f t="shared" si="9"/>
        <v>0</v>
      </c>
      <c r="N62" s="99">
        <f t="shared" si="10"/>
        <v>0</v>
      </c>
      <c r="O62" s="81">
        <f t="shared" si="11"/>
        <v>0</v>
      </c>
    </row>
    <row r="63" spans="1:15" ht="15">
      <c r="A63" s="6">
        <v>57</v>
      </c>
      <c r="B63" s="3" t="s">
        <v>14</v>
      </c>
      <c r="C63" s="12">
        <v>5</v>
      </c>
      <c r="D63" s="10"/>
      <c r="E63" s="10"/>
      <c r="F63" s="34"/>
      <c r="G63" s="10"/>
      <c r="H63" s="58">
        <v>0</v>
      </c>
      <c r="I63" s="58">
        <f t="shared" si="8"/>
        <v>0</v>
      </c>
      <c r="J63" s="58">
        <f t="shared" si="6"/>
        <v>0</v>
      </c>
      <c r="K63" s="58">
        <f t="shared" si="7"/>
        <v>0</v>
      </c>
      <c r="L63" s="81"/>
      <c r="M63" s="81">
        <f t="shared" si="9"/>
        <v>0</v>
      </c>
      <c r="N63" s="99">
        <f t="shared" si="10"/>
        <v>0</v>
      </c>
      <c r="O63" s="81">
        <f t="shared" si="11"/>
        <v>0</v>
      </c>
    </row>
    <row r="64" spans="1:15" ht="15">
      <c r="A64" s="6">
        <v>58</v>
      </c>
      <c r="B64" s="3" t="s">
        <v>15</v>
      </c>
      <c r="C64" s="4">
        <v>4</v>
      </c>
      <c r="D64" s="10"/>
      <c r="E64" s="10"/>
      <c r="F64" s="34"/>
      <c r="G64" s="10"/>
      <c r="H64" s="58">
        <v>0</v>
      </c>
      <c r="I64" s="58">
        <f t="shared" si="8"/>
        <v>0</v>
      </c>
      <c r="J64" s="58">
        <f t="shared" si="6"/>
        <v>0</v>
      </c>
      <c r="K64" s="58">
        <f t="shared" si="7"/>
        <v>0</v>
      </c>
      <c r="L64" s="81"/>
      <c r="M64" s="81">
        <f t="shared" si="9"/>
        <v>0</v>
      </c>
      <c r="N64" s="99">
        <f t="shared" si="10"/>
        <v>0</v>
      </c>
      <c r="O64" s="81">
        <f t="shared" si="11"/>
        <v>0</v>
      </c>
    </row>
    <row r="65" spans="1:15" ht="15">
      <c r="A65" s="6">
        <v>59</v>
      </c>
      <c r="B65" s="3" t="s">
        <v>130</v>
      </c>
      <c r="C65" s="4">
        <v>150</v>
      </c>
      <c r="D65" s="4"/>
      <c r="E65" s="4"/>
      <c r="F65" s="34"/>
      <c r="G65" s="10"/>
      <c r="H65" s="58">
        <v>0</v>
      </c>
      <c r="I65" s="58">
        <f t="shared" si="8"/>
        <v>0</v>
      </c>
      <c r="J65" s="58">
        <f t="shared" si="6"/>
        <v>0</v>
      </c>
      <c r="K65" s="58">
        <f t="shared" si="7"/>
        <v>0</v>
      </c>
      <c r="L65" s="81"/>
      <c r="M65" s="81">
        <f t="shared" si="9"/>
        <v>0</v>
      </c>
      <c r="N65" s="99">
        <f t="shared" si="10"/>
        <v>0</v>
      </c>
      <c r="O65" s="81">
        <f t="shared" si="11"/>
        <v>0</v>
      </c>
    </row>
    <row r="66" spans="1:15" ht="15">
      <c r="A66" s="6">
        <v>60</v>
      </c>
      <c r="B66" s="7" t="s">
        <v>23</v>
      </c>
      <c r="C66" s="8">
        <v>40</v>
      </c>
      <c r="D66" s="4"/>
      <c r="E66" s="4"/>
      <c r="F66" s="34"/>
      <c r="G66" s="10"/>
      <c r="H66" s="58">
        <v>0</v>
      </c>
      <c r="I66" s="58">
        <f t="shared" si="8"/>
        <v>0</v>
      </c>
      <c r="J66" s="58">
        <f t="shared" si="6"/>
        <v>0</v>
      </c>
      <c r="K66" s="58">
        <f t="shared" si="7"/>
        <v>0</v>
      </c>
      <c r="L66" s="81"/>
      <c r="M66" s="81">
        <f t="shared" si="9"/>
        <v>0</v>
      </c>
      <c r="N66" s="99">
        <f t="shared" si="10"/>
        <v>0</v>
      </c>
      <c r="O66" s="81">
        <f t="shared" si="11"/>
        <v>0</v>
      </c>
    </row>
    <row r="67" spans="1:15" ht="15">
      <c r="A67" s="6">
        <v>61</v>
      </c>
      <c r="B67" s="3" t="s">
        <v>96</v>
      </c>
      <c r="C67" s="12">
        <v>1</v>
      </c>
      <c r="D67" s="10"/>
      <c r="E67" s="10"/>
      <c r="F67" s="34"/>
      <c r="G67" s="10" t="s">
        <v>97</v>
      </c>
      <c r="H67" s="58">
        <v>0</v>
      </c>
      <c r="I67" s="58">
        <f>H67*1.2</f>
        <v>0</v>
      </c>
      <c r="J67" s="58">
        <f aca="true" t="shared" si="12" ref="J67:J96">H67*D67</f>
        <v>0</v>
      </c>
      <c r="K67" s="58">
        <f>I67*D67</f>
        <v>0</v>
      </c>
      <c r="L67" s="81"/>
      <c r="M67" s="81">
        <f>L67*1.2</f>
        <v>0</v>
      </c>
      <c r="N67" s="99">
        <f>J67+L67</f>
        <v>0</v>
      </c>
      <c r="O67" s="81">
        <f>N67*1.2</f>
        <v>0</v>
      </c>
    </row>
    <row r="68" spans="1:15" ht="15">
      <c r="A68" s="6">
        <v>62</v>
      </c>
      <c r="B68" s="3" t="s">
        <v>30</v>
      </c>
      <c r="C68" s="12">
        <v>150</v>
      </c>
      <c r="D68" s="10"/>
      <c r="E68" s="10"/>
      <c r="F68" s="34"/>
      <c r="G68" s="10" t="s">
        <v>93</v>
      </c>
      <c r="H68" s="58">
        <v>0</v>
      </c>
      <c r="I68" s="58">
        <f aca="true" t="shared" si="13" ref="I68:I102">H68*1.2</f>
        <v>0</v>
      </c>
      <c r="J68" s="58">
        <f t="shared" si="12"/>
        <v>0</v>
      </c>
      <c r="K68" s="58">
        <f aca="true" t="shared" si="14" ref="K68:K96">I68*D68</f>
        <v>0</v>
      </c>
      <c r="L68" s="81"/>
      <c r="M68" s="81">
        <f aca="true" t="shared" si="15" ref="M68:M96">L68*1.2</f>
        <v>0</v>
      </c>
      <c r="N68" s="99">
        <f aca="true" t="shared" si="16" ref="N68:N96">J68+L68</f>
        <v>0</v>
      </c>
      <c r="O68" s="81">
        <f aca="true" t="shared" si="17" ref="O68:O96">N68*1.2</f>
        <v>0</v>
      </c>
    </row>
    <row r="69" spans="1:15" ht="15">
      <c r="A69" s="6">
        <v>63</v>
      </c>
      <c r="B69" s="3" t="s">
        <v>31</v>
      </c>
      <c r="C69" s="12">
        <v>25</v>
      </c>
      <c r="D69" s="10"/>
      <c r="E69" s="10"/>
      <c r="F69" s="34"/>
      <c r="G69" s="10" t="s">
        <v>94</v>
      </c>
      <c r="H69" s="58">
        <v>0</v>
      </c>
      <c r="I69" s="58">
        <f t="shared" si="13"/>
        <v>0</v>
      </c>
      <c r="J69" s="58">
        <f t="shared" si="12"/>
        <v>0</v>
      </c>
      <c r="K69" s="58">
        <f t="shared" si="14"/>
        <v>0</v>
      </c>
      <c r="L69" s="81"/>
      <c r="M69" s="81">
        <f t="shared" si="15"/>
        <v>0</v>
      </c>
      <c r="N69" s="99">
        <f t="shared" si="16"/>
        <v>0</v>
      </c>
      <c r="O69" s="81">
        <f t="shared" si="17"/>
        <v>0</v>
      </c>
    </row>
    <row r="70" spans="1:15" ht="15">
      <c r="A70" s="6">
        <v>64</v>
      </c>
      <c r="B70" s="3" t="s">
        <v>34</v>
      </c>
      <c r="C70" s="12">
        <v>2</v>
      </c>
      <c r="D70" s="10"/>
      <c r="E70" s="10"/>
      <c r="F70" s="34"/>
      <c r="G70" s="10" t="s">
        <v>140</v>
      </c>
      <c r="H70" s="58">
        <v>0</v>
      </c>
      <c r="I70" s="58">
        <f t="shared" si="13"/>
        <v>0</v>
      </c>
      <c r="J70" s="58">
        <f t="shared" si="12"/>
        <v>0</v>
      </c>
      <c r="K70" s="58">
        <f t="shared" si="14"/>
        <v>0</v>
      </c>
      <c r="L70" s="81"/>
      <c r="M70" s="81">
        <f t="shared" si="15"/>
        <v>0</v>
      </c>
      <c r="N70" s="99">
        <f t="shared" si="16"/>
        <v>0</v>
      </c>
      <c r="O70" s="81">
        <f t="shared" si="17"/>
        <v>0</v>
      </c>
    </row>
    <row r="71" spans="1:15" ht="15">
      <c r="A71" s="6">
        <v>65</v>
      </c>
      <c r="B71" s="3" t="s">
        <v>165</v>
      </c>
      <c r="C71" s="12">
        <v>14</v>
      </c>
      <c r="D71" s="10"/>
      <c r="E71" s="10"/>
      <c r="F71" s="34"/>
      <c r="G71" s="10" t="s">
        <v>164</v>
      </c>
      <c r="H71" s="58">
        <v>0</v>
      </c>
      <c r="I71" s="58">
        <f t="shared" si="13"/>
        <v>0</v>
      </c>
      <c r="J71" s="58">
        <f t="shared" si="12"/>
        <v>0</v>
      </c>
      <c r="K71" s="58">
        <f t="shared" si="14"/>
        <v>0</v>
      </c>
      <c r="L71" s="81"/>
      <c r="M71" s="81">
        <f t="shared" si="15"/>
        <v>0</v>
      </c>
      <c r="N71" s="99">
        <f t="shared" si="16"/>
        <v>0</v>
      </c>
      <c r="O71" s="81">
        <f t="shared" si="17"/>
        <v>0</v>
      </c>
    </row>
    <row r="72" spans="1:15" ht="15">
      <c r="A72" s="6">
        <v>66</v>
      </c>
      <c r="B72" s="3" t="s">
        <v>30</v>
      </c>
      <c r="C72" s="12">
        <v>12</v>
      </c>
      <c r="D72" s="10"/>
      <c r="E72" s="10"/>
      <c r="F72" s="34"/>
      <c r="G72" s="10" t="s">
        <v>141</v>
      </c>
      <c r="H72" s="58">
        <v>0</v>
      </c>
      <c r="I72" s="58">
        <f t="shared" si="13"/>
        <v>0</v>
      </c>
      <c r="J72" s="58">
        <f t="shared" si="12"/>
        <v>0</v>
      </c>
      <c r="K72" s="58">
        <f t="shared" si="14"/>
        <v>0</v>
      </c>
      <c r="L72" s="81"/>
      <c r="M72" s="81">
        <f t="shared" si="15"/>
        <v>0</v>
      </c>
      <c r="N72" s="99">
        <f t="shared" si="16"/>
        <v>0</v>
      </c>
      <c r="O72" s="81">
        <f t="shared" si="17"/>
        <v>0</v>
      </c>
    </row>
    <row r="73" spans="1:15" ht="15">
      <c r="A73" s="6">
        <v>67</v>
      </c>
      <c r="B73" s="3" t="s">
        <v>30</v>
      </c>
      <c r="C73" s="12">
        <v>24</v>
      </c>
      <c r="D73" s="10"/>
      <c r="E73" s="10"/>
      <c r="F73" s="34"/>
      <c r="G73" s="10" t="s">
        <v>142</v>
      </c>
      <c r="H73" s="58">
        <v>0</v>
      </c>
      <c r="I73" s="58">
        <f t="shared" si="13"/>
        <v>0</v>
      </c>
      <c r="J73" s="58">
        <f t="shared" si="12"/>
        <v>0</v>
      </c>
      <c r="K73" s="58">
        <f t="shared" si="14"/>
        <v>0</v>
      </c>
      <c r="L73" s="81"/>
      <c r="M73" s="81">
        <f t="shared" si="15"/>
        <v>0</v>
      </c>
      <c r="N73" s="99">
        <f t="shared" si="16"/>
        <v>0</v>
      </c>
      <c r="O73" s="81">
        <f t="shared" si="17"/>
        <v>0</v>
      </c>
    </row>
    <row r="74" spans="1:15" ht="15">
      <c r="A74" s="6">
        <v>68</v>
      </c>
      <c r="B74" s="3" t="s">
        <v>30</v>
      </c>
      <c r="C74" s="12">
        <v>12</v>
      </c>
      <c r="D74" s="10"/>
      <c r="E74" s="10"/>
      <c r="F74" s="34"/>
      <c r="G74" s="10" t="s">
        <v>158</v>
      </c>
      <c r="H74" s="58">
        <v>0</v>
      </c>
      <c r="I74" s="58">
        <f t="shared" si="13"/>
        <v>0</v>
      </c>
      <c r="J74" s="58">
        <f t="shared" si="12"/>
        <v>0</v>
      </c>
      <c r="K74" s="58">
        <f t="shared" si="14"/>
        <v>0</v>
      </c>
      <c r="L74" s="81"/>
      <c r="M74" s="81">
        <f t="shared" si="15"/>
        <v>0</v>
      </c>
      <c r="N74" s="99">
        <f t="shared" si="16"/>
        <v>0</v>
      </c>
      <c r="O74" s="81">
        <f t="shared" si="17"/>
        <v>0</v>
      </c>
    </row>
    <row r="75" spans="1:15" ht="15">
      <c r="A75" s="6">
        <v>69</v>
      </c>
      <c r="B75" s="3" t="s">
        <v>30</v>
      </c>
      <c r="C75" s="12">
        <v>12</v>
      </c>
      <c r="D75" s="10"/>
      <c r="E75" s="10"/>
      <c r="F75" s="34"/>
      <c r="G75" s="10" t="s">
        <v>159</v>
      </c>
      <c r="H75" s="58">
        <v>0</v>
      </c>
      <c r="I75" s="58">
        <f t="shared" si="13"/>
        <v>0</v>
      </c>
      <c r="J75" s="58">
        <f t="shared" si="12"/>
        <v>0</v>
      </c>
      <c r="K75" s="58">
        <f t="shared" si="14"/>
        <v>0</v>
      </c>
      <c r="L75" s="81"/>
      <c r="M75" s="81">
        <f t="shared" si="15"/>
        <v>0</v>
      </c>
      <c r="N75" s="99">
        <f t="shared" si="16"/>
        <v>0</v>
      </c>
      <c r="O75" s="81">
        <f t="shared" si="17"/>
        <v>0</v>
      </c>
    </row>
    <row r="76" spans="1:15" ht="15">
      <c r="A76" s="6">
        <v>70</v>
      </c>
      <c r="B76" s="3" t="s">
        <v>35</v>
      </c>
      <c r="C76" s="12">
        <v>1</v>
      </c>
      <c r="D76" s="10"/>
      <c r="E76" s="10"/>
      <c r="F76" s="34"/>
      <c r="G76" s="10" t="s">
        <v>146</v>
      </c>
      <c r="H76" s="58">
        <v>0</v>
      </c>
      <c r="I76" s="58">
        <f t="shared" si="13"/>
        <v>0</v>
      </c>
      <c r="J76" s="58">
        <f t="shared" si="12"/>
        <v>0</v>
      </c>
      <c r="K76" s="58">
        <f t="shared" si="14"/>
        <v>0</v>
      </c>
      <c r="L76" s="81"/>
      <c r="M76" s="81">
        <f t="shared" si="15"/>
        <v>0</v>
      </c>
      <c r="N76" s="99">
        <f t="shared" si="16"/>
        <v>0</v>
      </c>
      <c r="O76" s="81">
        <f t="shared" si="17"/>
        <v>0</v>
      </c>
    </row>
    <row r="77" spans="1:15" ht="15">
      <c r="A77" s="6">
        <v>71</v>
      </c>
      <c r="B77" s="3" t="s">
        <v>35</v>
      </c>
      <c r="C77" s="12">
        <v>2</v>
      </c>
      <c r="D77" s="10"/>
      <c r="E77" s="10"/>
      <c r="F77" s="34"/>
      <c r="G77" s="10" t="s">
        <v>145</v>
      </c>
      <c r="H77" s="58">
        <v>0</v>
      </c>
      <c r="I77" s="58">
        <f t="shared" si="13"/>
        <v>0</v>
      </c>
      <c r="J77" s="58">
        <f t="shared" si="12"/>
        <v>0</v>
      </c>
      <c r="K77" s="58">
        <f t="shared" si="14"/>
        <v>0</v>
      </c>
      <c r="L77" s="81"/>
      <c r="M77" s="81">
        <f t="shared" si="15"/>
        <v>0</v>
      </c>
      <c r="N77" s="99">
        <f t="shared" si="16"/>
        <v>0</v>
      </c>
      <c r="O77" s="81">
        <f t="shared" si="17"/>
        <v>0</v>
      </c>
    </row>
    <row r="78" spans="1:15" ht="15">
      <c r="A78" s="6">
        <v>72</v>
      </c>
      <c r="B78" s="3" t="s">
        <v>143</v>
      </c>
      <c r="C78" s="12">
        <v>2</v>
      </c>
      <c r="D78" s="10"/>
      <c r="E78" s="10"/>
      <c r="F78" s="34"/>
      <c r="G78" s="10" t="s">
        <v>144</v>
      </c>
      <c r="H78" s="58">
        <v>0</v>
      </c>
      <c r="I78" s="58">
        <f t="shared" si="13"/>
        <v>0</v>
      </c>
      <c r="J78" s="58">
        <f t="shared" si="12"/>
        <v>0</v>
      </c>
      <c r="K78" s="58">
        <f t="shared" si="14"/>
        <v>0</v>
      </c>
      <c r="L78" s="81"/>
      <c r="M78" s="81">
        <f t="shared" si="15"/>
        <v>0</v>
      </c>
      <c r="N78" s="99">
        <f t="shared" si="16"/>
        <v>0</v>
      </c>
      <c r="O78" s="81">
        <f t="shared" si="17"/>
        <v>0</v>
      </c>
    </row>
    <row r="79" spans="1:15" ht="15">
      <c r="A79" s="6">
        <v>73</v>
      </c>
      <c r="B79" s="3" t="s">
        <v>31</v>
      </c>
      <c r="C79" s="12">
        <v>10</v>
      </c>
      <c r="D79" s="10"/>
      <c r="E79" s="10"/>
      <c r="F79" s="34"/>
      <c r="G79" s="10" t="s">
        <v>135</v>
      </c>
      <c r="H79" s="58">
        <v>0</v>
      </c>
      <c r="I79" s="58">
        <f t="shared" si="13"/>
        <v>0</v>
      </c>
      <c r="J79" s="58">
        <f t="shared" si="12"/>
        <v>0</v>
      </c>
      <c r="K79" s="58">
        <f t="shared" si="14"/>
        <v>0</v>
      </c>
      <c r="L79" s="81"/>
      <c r="M79" s="81">
        <f t="shared" si="15"/>
        <v>0</v>
      </c>
      <c r="N79" s="99">
        <f t="shared" si="16"/>
        <v>0</v>
      </c>
      <c r="O79" s="81">
        <f t="shared" si="17"/>
        <v>0</v>
      </c>
    </row>
    <row r="80" spans="1:15" ht="15">
      <c r="A80" s="6">
        <v>74</v>
      </c>
      <c r="B80" s="3" t="s">
        <v>31</v>
      </c>
      <c r="C80" s="12">
        <v>20</v>
      </c>
      <c r="D80" s="10"/>
      <c r="E80" s="10"/>
      <c r="F80" s="34"/>
      <c r="G80" s="10" t="s">
        <v>147</v>
      </c>
      <c r="H80" s="58">
        <v>0</v>
      </c>
      <c r="I80" s="58">
        <f t="shared" si="13"/>
        <v>0</v>
      </c>
      <c r="J80" s="58">
        <f t="shared" si="12"/>
        <v>0</v>
      </c>
      <c r="K80" s="58">
        <f t="shared" si="14"/>
        <v>0</v>
      </c>
      <c r="L80" s="81"/>
      <c r="M80" s="81">
        <f t="shared" si="15"/>
        <v>0</v>
      </c>
      <c r="N80" s="99">
        <f t="shared" si="16"/>
        <v>0</v>
      </c>
      <c r="O80" s="81">
        <f t="shared" si="17"/>
        <v>0</v>
      </c>
    </row>
    <row r="81" spans="1:15" ht="15">
      <c r="A81" s="6">
        <v>75</v>
      </c>
      <c r="B81" s="3" t="s">
        <v>32</v>
      </c>
      <c r="C81" s="12">
        <v>1</v>
      </c>
      <c r="D81" s="10"/>
      <c r="E81" s="10"/>
      <c r="F81" s="34"/>
      <c r="G81" s="10" t="s">
        <v>148</v>
      </c>
      <c r="H81" s="58">
        <v>0</v>
      </c>
      <c r="I81" s="58">
        <f t="shared" si="13"/>
        <v>0</v>
      </c>
      <c r="J81" s="58">
        <f t="shared" si="12"/>
        <v>0</v>
      </c>
      <c r="K81" s="58">
        <f t="shared" si="14"/>
        <v>0</v>
      </c>
      <c r="L81" s="81"/>
      <c r="M81" s="81">
        <f t="shared" si="15"/>
        <v>0</v>
      </c>
      <c r="N81" s="99">
        <f t="shared" si="16"/>
        <v>0</v>
      </c>
      <c r="O81" s="81">
        <f t="shared" si="17"/>
        <v>0</v>
      </c>
    </row>
    <row r="82" spans="1:15" ht="15">
      <c r="A82" s="6">
        <v>76</v>
      </c>
      <c r="B82" s="3" t="s">
        <v>32</v>
      </c>
      <c r="C82" s="12">
        <v>1</v>
      </c>
      <c r="D82" s="10"/>
      <c r="E82" s="10"/>
      <c r="F82" s="34"/>
      <c r="G82" s="10" t="s">
        <v>157</v>
      </c>
      <c r="H82" s="58">
        <v>0</v>
      </c>
      <c r="I82" s="58">
        <f t="shared" si="13"/>
        <v>0</v>
      </c>
      <c r="J82" s="58">
        <f t="shared" si="12"/>
        <v>0</v>
      </c>
      <c r="K82" s="58">
        <f t="shared" si="14"/>
        <v>0</v>
      </c>
      <c r="L82" s="81"/>
      <c r="M82" s="81">
        <f t="shared" si="15"/>
        <v>0</v>
      </c>
      <c r="N82" s="99">
        <f t="shared" si="16"/>
        <v>0</v>
      </c>
      <c r="O82" s="81">
        <f t="shared" si="17"/>
        <v>0</v>
      </c>
    </row>
    <row r="83" spans="1:15" ht="15">
      <c r="A83" s="6">
        <v>77</v>
      </c>
      <c r="B83" s="3" t="s">
        <v>136</v>
      </c>
      <c r="C83" s="12">
        <v>14</v>
      </c>
      <c r="D83" s="10"/>
      <c r="E83" s="10"/>
      <c r="F83" s="34"/>
      <c r="G83" s="10" t="s">
        <v>149</v>
      </c>
      <c r="H83" s="58">
        <v>0</v>
      </c>
      <c r="I83" s="58">
        <f t="shared" si="13"/>
        <v>0</v>
      </c>
      <c r="J83" s="58">
        <f t="shared" si="12"/>
        <v>0</v>
      </c>
      <c r="K83" s="58">
        <f t="shared" si="14"/>
        <v>0</v>
      </c>
      <c r="L83" s="81"/>
      <c r="M83" s="81">
        <f t="shared" si="15"/>
        <v>0</v>
      </c>
      <c r="N83" s="99">
        <f t="shared" si="16"/>
        <v>0</v>
      </c>
      <c r="O83" s="81">
        <f t="shared" si="17"/>
        <v>0</v>
      </c>
    </row>
    <row r="84" spans="1:15" ht="15">
      <c r="A84" s="6">
        <v>78</v>
      </c>
      <c r="B84" s="3" t="s">
        <v>161</v>
      </c>
      <c r="C84" s="12">
        <v>11</v>
      </c>
      <c r="D84" s="10"/>
      <c r="E84" s="10"/>
      <c r="F84" s="34"/>
      <c r="G84" s="10" t="s">
        <v>162</v>
      </c>
      <c r="H84" s="58">
        <v>0</v>
      </c>
      <c r="I84" s="58">
        <f t="shared" si="13"/>
        <v>0</v>
      </c>
      <c r="J84" s="58">
        <f t="shared" si="12"/>
        <v>0</v>
      </c>
      <c r="K84" s="58">
        <f t="shared" si="14"/>
        <v>0</v>
      </c>
      <c r="L84" s="81"/>
      <c r="M84" s="81">
        <f t="shared" si="15"/>
        <v>0</v>
      </c>
      <c r="N84" s="99">
        <f t="shared" si="16"/>
        <v>0</v>
      </c>
      <c r="O84" s="81">
        <f t="shared" si="17"/>
        <v>0</v>
      </c>
    </row>
    <row r="85" spans="1:15" ht="15">
      <c r="A85" s="6">
        <v>79</v>
      </c>
      <c r="B85" s="3" t="s">
        <v>33</v>
      </c>
      <c r="C85" s="12">
        <v>1</v>
      </c>
      <c r="D85" s="10"/>
      <c r="E85" s="10"/>
      <c r="F85" s="34"/>
      <c r="G85" s="10" t="s">
        <v>150</v>
      </c>
      <c r="H85" s="58">
        <v>0</v>
      </c>
      <c r="I85" s="58">
        <f t="shared" si="13"/>
        <v>0</v>
      </c>
      <c r="J85" s="58">
        <f t="shared" si="12"/>
        <v>0</v>
      </c>
      <c r="K85" s="58">
        <f t="shared" si="14"/>
        <v>0</v>
      </c>
      <c r="L85" s="81"/>
      <c r="M85" s="81">
        <f t="shared" si="15"/>
        <v>0</v>
      </c>
      <c r="N85" s="99">
        <f t="shared" si="16"/>
        <v>0</v>
      </c>
      <c r="O85" s="81">
        <f t="shared" si="17"/>
        <v>0</v>
      </c>
    </row>
    <row r="86" spans="1:15" ht="15">
      <c r="A86" s="6">
        <v>80</v>
      </c>
      <c r="B86" s="3" t="s">
        <v>176</v>
      </c>
      <c r="C86" s="12">
        <v>1</v>
      </c>
      <c r="D86" s="10"/>
      <c r="E86" s="10"/>
      <c r="F86" s="34"/>
      <c r="G86" s="10" t="s">
        <v>174</v>
      </c>
      <c r="H86" s="58">
        <v>0</v>
      </c>
      <c r="I86" s="58">
        <f t="shared" si="13"/>
        <v>0</v>
      </c>
      <c r="J86" s="58">
        <f t="shared" si="12"/>
        <v>0</v>
      </c>
      <c r="K86" s="58">
        <f t="shared" si="14"/>
        <v>0</v>
      </c>
      <c r="L86" s="81"/>
      <c r="M86" s="81">
        <f t="shared" si="15"/>
        <v>0</v>
      </c>
      <c r="N86" s="99">
        <f t="shared" si="16"/>
        <v>0</v>
      </c>
      <c r="O86" s="81">
        <f t="shared" si="17"/>
        <v>0</v>
      </c>
    </row>
    <row r="87" spans="1:15" ht="15">
      <c r="A87" s="6">
        <v>81</v>
      </c>
      <c r="B87" s="3" t="s">
        <v>175</v>
      </c>
      <c r="C87" s="12">
        <v>2</v>
      </c>
      <c r="D87" s="10"/>
      <c r="E87" s="10"/>
      <c r="F87" s="34"/>
      <c r="G87" s="10" t="s">
        <v>173</v>
      </c>
      <c r="H87" s="58">
        <v>0</v>
      </c>
      <c r="I87" s="58">
        <f t="shared" si="13"/>
        <v>0</v>
      </c>
      <c r="J87" s="58">
        <f t="shared" si="12"/>
        <v>0</v>
      </c>
      <c r="K87" s="58">
        <f t="shared" si="14"/>
        <v>0</v>
      </c>
      <c r="L87" s="81"/>
      <c r="M87" s="81">
        <f t="shared" si="15"/>
        <v>0</v>
      </c>
      <c r="N87" s="99">
        <f t="shared" si="16"/>
        <v>0</v>
      </c>
      <c r="O87" s="81">
        <f t="shared" si="17"/>
        <v>0</v>
      </c>
    </row>
    <row r="88" spans="1:15" ht="15">
      <c r="A88" s="6">
        <v>82</v>
      </c>
      <c r="B88" s="3" t="s">
        <v>96</v>
      </c>
      <c r="C88" s="12">
        <v>1</v>
      </c>
      <c r="D88" s="10"/>
      <c r="E88" s="10"/>
      <c r="F88" s="34"/>
      <c r="G88" s="10" t="s">
        <v>163</v>
      </c>
      <c r="H88" s="58">
        <v>0</v>
      </c>
      <c r="I88" s="58">
        <f t="shared" si="13"/>
        <v>0</v>
      </c>
      <c r="J88" s="58">
        <f t="shared" si="12"/>
        <v>0</v>
      </c>
      <c r="K88" s="58">
        <f t="shared" si="14"/>
        <v>0</v>
      </c>
      <c r="L88" s="81"/>
      <c r="M88" s="81">
        <f t="shared" si="15"/>
        <v>0</v>
      </c>
      <c r="N88" s="99">
        <f t="shared" si="16"/>
        <v>0</v>
      </c>
      <c r="O88" s="81">
        <f t="shared" si="17"/>
        <v>0</v>
      </c>
    </row>
    <row r="89" spans="1:15" ht="15">
      <c r="A89" s="6">
        <v>83</v>
      </c>
      <c r="B89" s="3" t="s">
        <v>33</v>
      </c>
      <c r="C89" s="12">
        <v>2</v>
      </c>
      <c r="D89" s="10"/>
      <c r="E89" s="10"/>
      <c r="F89" s="34"/>
      <c r="G89" s="10" t="s">
        <v>95</v>
      </c>
      <c r="H89" s="58">
        <v>0</v>
      </c>
      <c r="I89" s="58">
        <f t="shared" si="13"/>
        <v>0</v>
      </c>
      <c r="J89" s="58">
        <f t="shared" si="12"/>
        <v>0</v>
      </c>
      <c r="K89" s="58">
        <f t="shared" si="14"/>
        <v>0</v>
      </c>
      <c r="L89" s="81"/>
      <c r="M89" s="81">
        <f t="shared" si="15"/>
        <v>0</v>
      </c>
      <c r="N89" s="99">
        <f t="shared" si="16"/>
        <v>0</v>
      </c>
      <c r="O89" s="81">
        <f t="shared" si="17"/>
        <v>0</v>
      </c>
    </row>
    <row r="90" spans="1:15" ht="15">
      <c r="A90" s="6">
        <v>84</v>
      </c>
      <c r="B90" s="3" t="s">
        <v>137</v>
      </c>
      <c r="C90" s="12">
        <v>7</v>
      </c>
      <c r="D90" s="10"/>
      <c r="E90" s="10"/>
      <c r="F90" s="34"/>
      <c r="G90" s="10" t="s">
        <v>166</v>
      </c>
      <c r="H90" s="58">
        <v>0</v>
      </c>
      <c r="I90" s="58">
        <f t="shared" si="13"/>
        <v>0</v>
      </c>
      <c r="J90" s="58">
        <f t="shared" si="12"/>
        <v>0</v>
      </c>
      <c r="K90" s="58">
        <f t="shared" si="14"/>
        <v>0</v>
      </c>
      <c r="L90" s="81"/>
      <c r="M90" s="81">
        <f t="shared" si="15"/>
        <v>0</v>
      </c>
      <c r="N90" s="99">
        <f t="shared" si="16"/>
        <v>0</v>
      </c>
      <c r="O90" s="81">
        <f t="shared" si="17"/>
        <v>0</v>
      </c>
    </row>
    <row r="91" spans="1:15" ht="15">
      <c r="A91" s="6">
        <v>85</v>
      </c>
      <c r="B91" s="3" t="s">
        <v>209</v>
      </c>
      <c r="C91" s="12">
        <v>2</v>
      </c>
      <c r="D91" s="10"/>
      <c r="E91" s="10"/>
      <c r="F91" s="34"/>
      <c r="G91" s="10" t="s">
        <v>208</v>
      </c>
      <c r="H91" s="58">
        <v>0</v>
      </c>
      <c r="I91" s="58">
        <f t="shared" si="13"/>
        <v>0</v>
      </c>
      <c r="J91" s="58">
        <f t="shared" si="12"/>
        <v>0</v>
      </c>
      <c r="K91" s="58">
        <f t="shared" si="14"/>
        <v>0</v>
      </c>
      <c r="L91" s="81"/>
      <c r="M91" s="81">
        <f t="shared" si="15"/>
        <v>0</v>
      </c>
      <c r="N91" s="99">
        <f t="shared" si="16"/>
        <v>0</v>
      </c>
      <c r="O91" s="81">
        <f t="shared" si="17"/>
        <v>0</v>
      </c>
    </row>
    <row r="92" spans="1:15" ht="15">
      <c r="A92" s="6">
        <v>86</v>
      </c>
      <c r="B92" s="3" t="s">
        <v>151</v>
      </c>
      <c r="C92" s="12">
        <v>6</v>
      </c>
      <c r="D92" s="10"/>
      <c r="E92" s="10"/>
      <c r="F92" s="34"/>
      <c r="G92" s="10" t="s">
        <v>152</v>
      </c>
      <c r="H92" s="58">
        <v>0</v>
      </c>
      <c r="I92" s="58">
        <f t="shared" si="13"/>
        <v>0</v>
      </c>
      <c r="J92" s="58">
        <f t="shared" si="12"/>
        <v>0</v>
      </c>
      <c r="K92" s="58">
        <f t="shared" si="14"/>
        <v>0</v>
      </c>
      <c r="L92" s="81"/>
      <c r="M92" s="81">
        <f t="shared" si="15"/>
        <v>0</v>
      </c>
      <c r="N92" s="99">
        <f t="shared" si="16"/>
        <v>0</v>
      </c>
      <c r="O92" s="81">
        <f t="shared" si="17"/>
        <v>0</v>
      </c>
    </row>
    <row r="93" spans="1:15" ht="15">
      <c r="A93" s="6">
        <v>87</v>
      </c>
      <c r="B93" s="3" t="s">
        <v>30</v>
      </c>
      <c r="C93" s="12">
        <v>5</v>
      </c>
      <c r="D93" s="10"/>
      <c r="E93" s="10"/>
      <c r="F93" s="34"/>
      <c r="G93" s="10" t="s">
        <v>139</v>
      </c>
      <c r="H93" s="58">
        <v>0</v>
      </c>
      <c r="I93" s="58">
        <f t="shared" si="13"/>
        <v>0</v>
      </c>
      <c r="J93" s="58">
        <f t="shared" si="12"/>
        <v>0</v>
      </c>
      <c r="K93" s="58">
        <f t="shared" si="14"/>
        <v>0</v>
      </c>
      <c r="L93" s="81"/>
      <c r="M93" s="81">
        <f t="shared" si="15"/>
        <v>0</v>
      </c>
      <c r="N93" s="99">
        <f t="shared" si="16"/>
        <v>0</v>
      </c>
      <c r="O93" s="81">
        <f t="shared" si="17"/>
        <v>0</v>
      </c>
    </row>
    <row r="94" spans="1:15" ht="15">
      <c r="A94" s="6">
        <v>88</v>
      </c>
      <c r="B94" s="3" t="s">
        <v>30</v>
      </c>
      <c r="C94" s="12">
        <v>12</v>
      </c>
      <c r="D94" s="10"/>
      <c r="E94" s="10"/>
      <c r="F94" s="34"/>
      <c r="G94" s="10" t="s">
        <v>160</v>
      </c>
      <c r="H94" s="58">
        <v>0</v>
      </c>
      <c r="I94" s="58">
        <f t="shared" si="13"/>
        <v>0</v>
      </c>
      <c r="J94" s="58">
        <f t="shared" si="12"/>
        <v>0</v>
      </c>
      <c r="K94" s="58">
        <f t="shared" si="14"/>
        <v>0</v>
      </c>
      <c r="L94" s="81"/>
      <c r="M94" s="81">
        <f t="shared" si="15"/>
        <v>0</v>
      </c>
      <c r="N94" s="99">
        <f t="shared" si="16"/>
        <v>0</v>
      </c>
      <c r="O94" s="81">
        <f t="shared" si="17"/>
        <v>0</v>
      </c>
    </row>
    <row r="95" spans="1:15" ht="15">
      <c r="A95" s="6">
        <v>89</v>
      </c>
      <c r="B95" s="3" t="s">
        <v>422</v>
      </c>
      <c r="C95" s="12">
        <v>2</v>
      </c>
      <c r="D95" s="10"/>
      <c r="E95" s="10"/>
      <c r="F95" s="34"/>
      <c r="G95" s="10" t="s">
        <v>153</v>
      </c>
      <c r="H95" s="58">
        <v>0</v>
      </c>
      <c r="I95" s="58">
        <f t="shared" si="13"/>
        <v>0</v>
      </c>
      <c r="J95" s="58">
        <f t="shared" si="12"/>
        <v>0</v>
      </c>
      <c r="K95" s="58">
        <f t="shared" si="14"/>
        <v>0</v>
      </c>
      <c r="L95" s="81"/>
      <c r="M95" s="81">
        <f t="shared" si="15"/>
        <v>0</v>
      </c>
      <c r="N95" s="99">
        <f t="shared" si="16"/>
        <v>0</v>
      </c>
      <c r="O95" s="81">
        <f t="shared" si="17"/>
        <v>0</v>
      </c>
    </row>
    <row r="96" spans="1:15" ht="15">
      <c r="A96" s="6">
        <v>90</v>
      </c>
      <c r="B96" s="3" t="s">
        <v>154</v>
      </c>
      <c r="C96" s="12">
        <v>11</v>
      </c>
      <c r="D96" s="10"/>
      <c r="E96" s="10"/>
      <c r="F96" s="34"/>
      <c r="G96" s="10"/>
      <c r="H96" s="58">
        <v>0</v>
      </c>
      <c r="I96" s="58">
        <f t="shared" si="13"/>
        <v>0</v>
      </c>
      <c r="J96" s="58">
        <f t="shared" si="12"/>
        <v>0</v>
      </c>
      <c r="K96" s="58">
        <f t="shared" si="14"/>
        <v>0</v>
      </c>
      <c r="L96" s="81"/>
      <c r="M96" s="81">
        <f t="shared" si="15"/>
        <v>0</v>
      </c>
      <c r="N96" s="99">
        <f t="shared" si="16"/>
        <v>0</v>
      </c>
      <c r="O96" s="81">
        <f t="shared" si="17"/>
        <v>0</v>
      </c>
    </row>
    <row r="97" spans="1:15" ht="15">
      <c r="A97" s="6">
        <v>91</v>
      </c>
      <c r="B97" s="39" t="s">
        <v>155</v>
      </c>
      <c r="C97" s="38">
        <v>14</v>
      </c>
      <c r="D97" s="12" t="s">
        <v>124</v>
      </c>
      <c r="E97" s="10"/>
      <c r="F97" s="34"/>
      <c r="G97" s="10"/>
      <c r="H97" s="58">
        <v>0</v>
      </c>
      <c r="I97" s="58">
        <f t="shared" si="13"/>
        <v>0</v>
      </c>
      <c r="J97" s="58">
        <f aca="true" t="shared" si="18" ref="J97:J102">H97*C97</f>
        <v>0</v>
      </c>
      <c r="K97" s="58">
        <f aca="true" t="shared" si="19" ref="K97:K102">I97*C97</f>
        <v>0</v>
      </c>
      <c r="L97" s="81"/>
      <c r="M97" s="81">
        <f aca="true" t="shared" si="20" ref="M97:M102">L97*1.2</f>
        <v>0</v>
      </c>
      <c r="N97" s="99">
        <f aca="true" t="shared" si="21" ref="N97:N102">J97+L97</f>
        <v>0</v>
      </c>
      <c r="O97" s="81">
        <f aca="true" t="shared" si="22" ref="O97:O102">N97*1.2</f>
        <v>0</v>
      </c>
    </row>
    <row r="98" spans="1:15" ht="15">
      <c r="A98" s="6">
        <v>92</v>
      </c>
      <c r="B98" s="39" t="s">
        <v>155</v>
      </c>
      <c r="C98" s="38">
        <v>14</v>
      </c>
      <c r="D98" s="12" t="s">
        <v>125</v>
      </c>
      <c r="E98" s="10"/>
      <c r="F98" s="34"/>
      <c r="G98" s="10"/>
      <c r="H98" s="58">
        <v>0</v>
      </c>
      <c r="I98" s="58">
        <f t="shared" si="13"/>
        <v>0</v>
      </c>
      <c r="J98" s="58">
        <f t="shared" si="18"/>
        <v>0</v>
      </c>
      <c r="K98" s="58">
        <f t="shared" si="19"/>
        <v>0</v>
      </c>
      <c r="L98" s="81"/>
      <c r="M98" s="81">
        <f t="shared" si="20"/>
        <v>0</v>
      </c>
      <c r="N98" s="99">
        <f t="shared" si="21"/>
        <v>0</v>
      </c>
      <c r="O98" s="81">
        <f t="shared" si="22"/>
        <v>0</v>
      </c>
    </row>
    <row r="99" spans="1:15" ht="15">
      <c r="A99" s="6">
        <v>93</v>
      </c>
      <c r="B99" s="39" t="s">
        <v>155</v>
      </c>
      <c r="C99" s="38">
        <v>14</v>
      </c>
      <c r="D99" s="12" t="s">
        <v>126</v>
      </c>
      <c r="E99" s="10"/>
      <c r="F99" s="34"/>
      <c r="G99" s="10"/>
      <c r="H99" s="58">
        <v>0</v>
      </c>
      <c r="I99" s="58">
        <f t="shared" si="13"/>
        <v>0</v>
      </c>
      <c r="J99" s="58">
        <f t="shared" si="18"/>
        <v>0</v>
      </c>
      <c r="K99" s="58">
        <f t="shared" si="19"/>
        <v>0</v>
      </c>
      <c r="L99" s="81"/>
      <c r="M99" s="81">
        <f t="shared" si="20"/>
        <v>0</v>
      </c>
      <c r="N99" s="99">
        <f t="shared" si="21"/>
        <v>0</v>
      </c>
      <c r="O99" s="81">
        <f t="shared" si="22"/>
        <v>0</v>
      </c>
    </row>
    <row r="100" spans="1:15" ht="15">
      <c r="A100" s="6">
        <v>94</v>
      </c>
      <c r="B100" s="39" t="s">
        <v>155</v>
      </c>
      <c r="C100" s="38">
        <v>5</v>
      </c>
      <c r="D100" s="12" t="s">
        <v>156</v>
      </c>
      <c r="E100" s="10"/>
      <c r="F100" s="34"/>
      <c r="G100" s="10"/>
      <c r="H100" s="58">
        <v>0</v>
      </c>
      <c r="I100" s="58">
        <f t="shared" si="13"/>
        <v>0</v>
      </c>
      <c r="J100" s="58">
        <f t="shared" si="18"/>
        <v>0</v>
      </c>
      <c r="K100" s="58">
        <f t="shared" si="19"/>
        <v>0</v>
      </c>
      <c r="L100" s="81"/>
      <c r="M100" s="81">
        <f t="shared" si="20"/>
        <v>0</v>
      </c>
      <c r="N100" s="99">
        <f t="shared" si="21"/>
        <v>0</v>
      </c>
      <c r="O100" s="81">
        <f t="shared" si="22"/>
        <v>0</v>
      </c>
    </row>
    <row r="101" spans="1:15" ht="15">
      <c r="A101" s="6">
        <v>95</v>
      </c>
      <c r="B101" s="39" t="s">
        <v>155</v>
      </c>
      <c r="C101" s="38">
        <v>5</v>
      </c>
      <c r="D101" s="12" t="s">
        <v>127</v>
      </c>
      <c r="E101" s="10"/>
      <c r="F101" s="104"/>
      <c r="G101" s="10"/>
      <c r="H101" s="58">
        <v>0</v>
      </c>
      <c r="I101" s="58">
        <f t="shared" si="13"/>
        <v>0</v>
      </c>
      <c r="J101" s="58">
        <f t="shared" si="18"/>
        <v>0</v>
      </c>
      <c r="K101" s="58">
        <f t="shared" si="19"/>
        <v>0</v>
      </c>
      <c r="L101" s="81"/>
      <c r="M101" s="81">
        <f t="shared" si="20"/>
        <v>0</v>
      </c>
      <c r="N101" s="99">
        <f t="shared" si="21"/>
        <v>0</v>
      </c>
      <c r="O101" s="81">
        <f t="shared" si="22"/>
        <v>0</v>
      </c>
    </row>
    <row r="102" spans="1:15" ht="15">
      <c r="A102" s="6">
        <v>96</v>
      </c>
      <c r="B102" s="39" t="s">
        <v>155</v>
      </c>
      <c r="C102" s="38">
        <v>3</v>
      </c>
      <c r="D102" s="12" t="s">
        <v>138</v>
      </c>
      <c r="E102" s="10"/>
      <c r="F102" s="34"/>
      <c r="G102" s="10"/>
      <c r="H102" s="58">
        <v>0</v>
      </c>
      <c r="I102" s="58">
        <f t="shared" si="13"/>
        <v>0</v>
      </c>
      <c r="J102" s="58">
        <f t="shared" si="18"/>
        <v>0</v>
      </c>
      <c r="K102" s="58">
        <f t="shared" si="19"/>
        <v>0</v>
      </c>
      <c r="L102" s="81"/>
      <c r="M102" s="81">
        <f t="shared" si="20"/>
        <v>0</v>
      </c>
      <c r="N102" s="99">
        <f t="shared" si="21"/>
        <v>0</v>
      </c>
      <c r="O102" s="81">
        <f t="shared" si="22"/>
        <v>0</v>
      </c>
    </row>
    <row r="103" spans="1:15" ht="15">
      <c r="A103" s="132" t="s">
        <v>20</v>
      </c>
      <c r="B103" s="132"/>
      <c r="C103" s="31"/>
      <c r="D103" s="31"/>
      <c r="E103" s="31"/>
      <c r="F103" s="32"/>
      <c r="G103" s="98"/>
      <c r="H103" s="33">
        <f aca="true" t="shared" si="23" ref="H103:N103">SUM(G78:G102)</f>
        <v>0</v>
      </c>
      <c r="I103" s="33">
        <f t="shared" si="23"/>
        <v>0</v>
      </c>
      <c r="J103" s="33">
        <f t="shared" si="23"/>
        <v>0</v>
      </c>
      <c r="K103" s="33">
        <f t="shared" si="23"/>
        <v>0</v>
      </c>
      <c r="L103" s="54">
        <f t="shared" si="23"/>
        <v>0</v>
      </c>
      <c r="M103" s="54">
        <f t="shared" si="23"/>
        <v>0</v>
      </c>
      <c r="N103" s="54">
        <f t="shared" si="23"/>
        <v>0</v>
      </c>
      <c r="O103" s="54">
        <f>SUM(O7:O102)</f>
        <v>0</v>
      </c>
    </row>
    <row r="104" spans="2:22" ht="15">
      <c r="B104" s="116" t="s">
        <v>253</v>
      </c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2:22" ht="12.75" customHeight="1">
      <c r="B105" s="117" t="s">
        <v>257</v>
      </c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8"/>
      <c r="N105" s="118"/>
      <c r="O105" s="119"/>
      <c r="P105" s="119"/>
      <c r="Q105" s="119"/>
      <c r="R105" s="119"/>
      <c r="S105" s="119"/>
      <c r="T105" s="119"/>
      <c r="U105" s="119"/>
      <c r="V105" s="119"/>
    </row>
    <row r="106" spans="2:22" ht="27.75" customHeight="1">
      <c r="B106" s="117" t="s">
        <v>420</v>
      </c>
      <c r="C106" s="117"/>
      <c r="D106" s="117"/>
      <c r="E106" s="117"/>
      <c r="F106" s="117"/>
      <c r="G106" s="117"/>
      <c r="H106" s="117"/>
      <c r="I106" s="117"/>
      <c r="J106" s="59"/>
      <c r="K106" s="59"/>
      <c r="L106" s="59"/>
      <c r="M106" s="60"/>
      <c r="N106" s="60"/>
      <c r="O106" s="61"/>
      <c r="P106" s="61"/>
      <c r="Q106" s="61"/>
      <c r="R106" s="61"/>
      <c r="S106" s="61"/>
      <c r="T106" s="61"/>
      <c r="U106" s="61"/>
      <c r="V106" s="61"/>
    </row>
    <row r="107" spans="2:22" ht="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2"/>
      <c r="N107" s="102"/>
      <c r="O107" s="103"/>
      <c r="P107" s="103"/>
      <c r="Q107" s="103"/>
      <c r="R107" s="103"/>
      <c r="S107" s="103"/>
      <c r="T107" s="103"/>
      <c r="U107" s="103"/>
      <c r="V107" s="103"/>
    </row>
    <row r="108" spans="2:22" ht="15">
      <c r="B108" s="62"/>
      <c r="C108" s="59"/>
      <c r="D108" s="93"/>
      <c r="E108" s="111"/>
      <c r="F108" s="111"/>
      <c r="G108" s="111"/>
      <c r="H108" s="59"/>
      <c r="I108" s="59"/>
      <c r="J108" s="59"/>
      <c r="K108" s="59"/>
      <c r="L108" s="59"/>
      <c r="M108" s="60"/>
      <c r="N108" s="60"/>
      <c r="O108" s="61"/>
      <c r="P108" s="61"/>
      <c r="Q108" s="61"/>
      <c r="R108" s="61"/>
      <c r="S108" s="61"/>
      <c r="T108" s="61"/>
      <c r="U108" s="61"/>
      <c r="V108" s="61"/>
    </row>
    <row r="109" spans="2:21" ht="15">
      <c r="B109" s="20" t="s">
        <v>418</v>
      </c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2:21" ht="13.5" customHeight="1">
      <c r="B110" s="111" t="s">
        <v>417</v>
      </c>
      <c r="C110" s="112"/>
      <c r="D110" s="63"/>
      <c r="E110" s="91"/>
      <c r="F110" s="91" t="s">
        <v>419</v>
      </c>
      <c r="G110" s="91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ht="15">
      <c r="K111"/>
    </row>
    <row r="112" spans="2:22" ht="30.75" customHeight="1">
      <c r="B112" s="133"/>
      <c r="C112" s="134"/>
      <c r="D112" s="110"/>
      <c r="E112" s="97"/>
      <c r="F112" s="97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2:22" ht="15">
      <c r="B113" s="95"/>
      <c r="C113" s="95"/>
      <c r="D113" s="95"/>
      <c r="E113" s="95"/>
      <c r="F113" s="95"/>
      <c r="G113" s="91"/>
      <c r="H113" s="91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2:6" ht="15">
      <c r="B114" s="94"/>
      <c r="C114" s="95"/>
      <c r="D114" s="93"/>
      <c r="E114" s="133"/>
      <c r="F114" s="133"/>
    </row>
    <row r="115" spans="2:6" ht="15">
      <c r="B115" s="95"/>
      <c r="C115" s="95"/>
      <c r="D115" s="95"/>
      <c r="E115" s="95"/>
      <c r="F115" s="95"/>
    </row>
    <row r="116" spans="2:6" ht="15">
      <c r="B116" s="95"/>
      <c r="C116" s="95"/>
      <c r="D116" s="95"/>
      <c r="E116" s="95"/>
      <c r="F116" s="95"/>
    </row>
    <row r="117" spans="2:6" ht="15">
      <c r="B117" s="95"/>
      <c r="C117" s="95"/>
      <c r="D117" s="95"/>
      <c r="E117" s="95"/>
      <c r="F117" s="95"/>
    </row>
  </sheetData>
  <sheetProtection/>
  <mergeCells count="11">
    <mergeCell ref="B106:I106"/>
    <mergeCell ref="B110:C110"/>
    <mergeCell ref="A3:O3"/>
    <mergeCell ref="A6:O6"/>
    <mergeCell ref="A1:O2"/>
    <mergeCell ref="E114:F114"/>
    <mergeCell ref="B104:L104"/>
    <mergeCell ref="B105:V105"/>
    <mergeCell ref="E108:G108"/>
    <mergeCell ref="B112:C112"/>
    <mergeCell ref="A103:B10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2020-05-11T09:57:58Z</dcterms:modified>
  <cp:category/>
  <cp:version/>
  <cp:contentType/>
  <cp:contentStatus/>
</cp:coreProperties>
</file>