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77704B30-FA6B-4D30-BF11-07D946628241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КП" sheetId="22" r:id="rId1"/>
    <sheet name="Sheet1" sheetId="18" state="hidden" r:id="rId2"/>
  </sheets>
  <definedNames>
    <definedName name="_xlnm.Print_Area" localSheetId="0">КП!$A$1:$AB$52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2" i="22" l="1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15" i="22"/>
  <c r="AA13" i="22"/>
  <c r="AA12" i="22"/>
  <c r="Z16" i="22"/>
  <c r="AB16" i="22" s="1"/>
  <c r="Z17" i="22"/>
  <c r="AB17" i="22" s="1"/>
  <c r="Z18" i="22"/>
  <c r="AB18" i="22" s="1"/>
  <c r="Z19" i="22"/>
  <c r="AB19" i="22" s="1"/>
  <c r="Z20" i="22"/>
  <c r="AB20" i="22" s="1"/>
  <c r="Z21" i="22"/>
  <c r="AB21" i="22" s="1"/>
  <c r="Z22" i="22"/>
  <c r="AB22" i="22" s="1"/>
  <c r="Z23" i="22"/>
  <c r="AB23" i="22" s="1"/>
  <c r="Z24" i="22"/>
  <c r="AB24" i="22" s="1"/>
  <c r="Z25" i="22"/>
  <c r="AB25" i="22" s="1"/>
  <c r="Z26" i="22"/>
  <c r="AB26" i="22" s="1"/>
  <c r="Z27" i="22"/>
  <c r="AB27" i="22" s="1"/>
  <c r="Z28" i="22"/>
  <c r="AB28" i="22" s="1"/>
  <c r="Z29" i="22"/>
  <c r="AB29" i="22" s="1"/>
  <c r="Z30" i="22"/>
  <c r="AB30" i="22" s="1"/>
  <c r="Z15" i="22"/>
  <c r="AB15" i="22" s="1"/>
  <c r="Z13" i="22"/>
  <c r="AB13" i="22" s="1"/>
  <c r="Z12" i="22"/>
  <c r="AB12" i="22" s="1"/>
  <c r="AB31" i="22" l="1"/>
  <c r="AB33" i="22" s="1"/>
  <c r="AA31" i="22"/>
  <c r="AA33" i="22" s="1"/>
  <c r="G1" i="18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1" i="18"/>
</calcChain>
</file>

<file path=xl/sharedStrings.xml><?xml version="1.0" encoding="utf-8"?>
<sst xmlns="http://schemas.openxmlformats.org/spreadsheetml/2006/main" count="209" uniqueCount="187">
  <si>
    <t>№</t>
  </si>
  <si>
    <t>Наименование</t>
  </si>
  <si>
    <t>S</t>
  </si>
  <si>
    <t>M</t>
  </si>
  <si>
    <t>L</t>
  </si>
  <si>
    <t>XL</t>
  </si>
  <si>
    <t>6.5</t>
  </si>
  <si>
    <t>7.5</t>
  </si>
  <si>
    <t>8.5</t>
  </si>
  <si>
    <t>9.5</t>
  </si>
  <si>
    <t>10.5</t>
  </si>
  <si>
    <t>11.5</t>
  </si>
  <si>
    <t>Размеры</t>
  </si>
  <si>
    <t>12.5</t>
  </si>
  <si>
    <t>XS</t>
  </si>
  <si>
    <t>2XS</t>
  </si>
  <si>
    <t>DZ9392</t>
  </si>
  <si>
    <t>DT6614</t>
  </si>
  <si>
    <t>DT6616</t>
  </si>
  <si>
    <t>CE7444</t>
  </si>
  <si>
    <t>CE7387</t>
  </si>
  <si>
    <t>DW6778</t>
  </si>
  <si>
    <t>CE7408</t>
  </si>
  <si>
    <t>CE7423</t>
  </si>
  <si>
    <t>CY1802</t>
  </si>
  <si>
    <t>DW6786</t>
  </si>
  <si>
    <t>CY1804</t>
  </si>
  <si>
    <t>DW6760</t>
  </si>
  <si>
    <t>DW6758</t>
  </si>
  <si>
    <t>CV3695</t>
  </si>
  <si>
    <t>CE9060</t>
  </si>
  <si>
    <t>EH3975</t>
  </si>
  <si>
    <t>CY6056</t>
  </si>
  <si>
    <t>DZ8930</t>
  </si>
  <si>
    <t>FK0891</t>
  </si>
  <si>
    <t>BQ6602</t>
  </si>
  <si>
    <t>DU1993</t>
  </si>
  <si>
    <t>BQ6594</t>
  </si>
  <si>
    <t>BS0687</t>
  </si>
  <si>
    <t>CE8916</t>
  </si>
  <si>
    <t>CE8919</t>
  </si>
  <si>
    <t>CE8936</t>
  </si>
  <si>
    <t>CE8943</t>
  </si>
  <si>
    <t>CE9047</t>
  </si>
  <si>
    <t>CE9048</t>
  </si>
  <si>
    <t>CE9058</t>
  </si>
  <si>
    <t>CV8095</t>
  </si>
  <si>
    <t>CV8106</t>
  </si>
  <si>
    <t>DP3682</t>
  </si>
  <si>
    <t>DP3686</t>
  </si>
  <si>
    <t>DQ1070</t>
  </si>
  <si>
    <t>DU1988</t>
  </si>
  <si>
    <t>DU1996</t>
  </si>
  <si>
    <t>DW9146</t>
  </si>
  <si>
    <t>DW9148</t>
  </si>
  <si>
    <t>EA2478</t>
  </si>
  <si>
    <t>EA2479</t>
  </si>
  <si>
    <t>EA2491</t>
  </si>
  <si>
    <t>EA2492</t>
  </si>
  <si>
    <t>EA2515</t>
  </si>
  <si>
    <t>ED9209</t>
  </si>
  <si>
    <t>ED9219</t>
  </si>
  <si>
    <t>ED9241</t>
  </si>
  <si>
    <t>ED9242</t>
  </si>
  <si>
    <t>ED9247</t>
  </si>
  <si>
    <t>ED9250</t>
  </si>
  <si>
    <t>EK2962</t>
  </si>
  <si>
    <t>FS7117</t>
  </si>
  <si>
    <t>FS7122</t>
  </si>
  <si>
    <t>EE4169</t>
  </si>
  <si>
    <t>EF0815</t>
  </si>
  <si>
    <t>EG1391</t>
  </si>
  <si>
    <t>EG1392</t>
  </si>
  <si>
    <t>EG1393</t>
  </si>
  <si>
    <t>EH3371</t>
  </si>
  <si>
    <t>EH3501</t>
  </si>
  <si>
    <t>EH3503</t>
  </si>
  <si>
    <t>S80935</t>
  </si>
  <si>
    <t>3XS</t>
  </si>
  <si>
    <t>3XL</t>
  </si>
  <si>
    <t>5.5</t>
  </si>
  <si>
    <t>Спортивная обувь</t>
  </si>
  <si>
    <t>4.0</t>
  </si>
  <si>
    <t>5.0</t>
  </si>
  <si>
    <t>2XL</t>
  </si>
  <si>
    <t>Ед. изм</t>
  </si>
  <si>
    <t xml:space="preserve">шт. </t>
  </si>
  <si>
    <t>Характеристика товара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</si>
  <si>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</si>
  <si>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</si>
  <si>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</si>
  <si>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</si>
  <si>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</si>
  <si>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</si>
  <si>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</si>
  <si>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</si>
  <si>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</si>
  <si>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</si>
  <si>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</si>
  <si>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</si>
  <si>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</si>
  <si>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</si>
  <si>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</si>
  <si>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</si>
  <si>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</si>
  <si>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</si>
  <si>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</si>
  <si>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</si>
  <si>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5*</t>
  </si>
  <si>
    <t>Общее 
кол-во</t>
  </si>
  <si>
    <t>60 вр.</t>
  </si>
  <si>
    <t>62 вр.</t>
  </si>
  <si>
    <t>64 вр.</t>
  </si>
  <si>
    <t>58 вр.</t>
  </si>
  <si>
    <t>Тренировочная и парадная экипировка</t>
  </si>
  <si>
    <t>пара</t>
  </si>
  <si>
    <t xml:space="preserve">  Поставка спортивной экипировки</t>
  </si>
  <si>
    <t xml:space="preserve">Кроссовки тренировочные «Adidas» (топ) </t>
  </si>
  <si>
    <t>арт. GZ0127</t>
  </si>
  <si>
    <t xml:space="preserve">Кроссовки тренировочные «Adidas» (пре-топ) </t>
  </si>
  <si>
    <t>арт. GX5581</t>
  </si>
  <si>
    <t xml:space="preserve">Носки тренировочные «Adidas» (6 пар/уп.) </t>
  </si>
  <si>
    <t>арт. DZ9435</t>
  </si>
  <si>
    <t xml:space="preserve">Термобелье спортивное «Adidas» </t>
  </si>
  <si>
    <t>Майка-поло «Adidas» (топ)</t>
  </si>
  <si>
    <t xml:space="preserve"> арт. GM7588</t>
  </si>
  <si>
    <t xml:space="preserve">Футболка тренировочная с длинным рукавом «Adidas» (топ) </t>
  </si>
  <si>
    <t>арт. GL0459</t>
  </si>
  <si>
    <t xml:space="preserve">Шорты тренировочные «Adidas» № 1 (топ) </t>
  </si>
  <si>
    <t>арт. GM7345</t>
  </si>
  <si>
    <t xml:space="preserve">Шорты тренировочные «Adidas» № 2 (топ) </t>
  </si>
  <si>
    <t>арт. DP3681</t>
  </si>
  <si>
    <t xml:space="preserve">Сумка спортивная «Adidas» </t>
  </si>
  <si>
    <t>арт. GH7253</t>
  </si>
  <si>
    <t>арт. НЕ2224</t>
  </si>
  <si>
    <t>арт. НА1418</t>
  </si>
  <si>
    <t xml:space="preserve">Спортивный парадный костюм «Adidas» (топ) </t>
  </si>
  <si>
    <t>арт. НА1416, НЕ2225</t>
  </si>
  <si>
    <t xml:space="preserve">Спортивный жилет «Adidas» (топ) </t>
  </si>
  <si>
    <t>арт. W65143</t>
  </si>
  <si>
    <t xml:space="preserve">Куртка зимняя (пуховик) (топ) </t>
  </si>
  <si>
    <t xml:space="preserve">Футболка тренировочная с коротким рукавом «Adidas» № 1 (топ) </t>
  </si>
  <si>
    <t xml:space="preserve">Футболка тренировочная с коротким рукавом «Adidas» № 2 (топ) </t>
  </si>
  <si>
    <t>Футболка тренировочная с коротким рукавом «Adidas» № 3 (топ)</t>
  </si>
  <si>
    <t xml:space="preserve">Футболка тренировочная с коротким рукавом «Adidas» № 4 (топ) </t>
  </si>
  <si>
    <t>упак.</t>
  </si>
  <si>
    <t xml:space="preserve">Спортивный тренировочный костюм «Adidas» (толстовка с капюшоном - топ) </t>
  </si>
  <si>
    <t xml:space="preserve">Спортивный тренировочный костюм «Adidas» (штаны - топ) </t>
  </si>
  <si>
    <t>Приложение к Форме № 3</t>
  </si>
  <si>
    <t>/наименование Претендента/</t>
  </si>
  <si>
    <r>
      <t xml:space="preserve">арт. HF7219
</t>
    </r>
    <r>
      <rPr>
        <i/>
        <sz val="14"/>
        <color theme="1"/>
        <rFont val="Times New Roman"/>
        <family val="1"/>
        <charset val="204"/>
      </rPr>
      <t>(в случае предложения аналога указать артикул предлагаемого товара)</t>
    </r>
  </si>
  <si>
    <r>
      <t xml:space="preserve">арт. GQ2159
</t>
    </r>
    <r>
      <rPr>
        <i/>
        <sz val="14"/>
        <color theme="1"/>
        <rFont val="Times New Roman"/>
        <family val="1"/>
        <charset val="204"/>
      </rPr>
      <t>(в случае предложения аналога указать артикул предлагаемого товара)</t>
    </r>
  </si>
  <si>
    <r>
      <t xml:space="preserve"> арт. HB7470
</t>
    </r>
    <r>
      <rPr>
        <i/>
        <sz val="14"/>
        <color theme="1"/>
        <rFont val="Times New Roman"/>
        <family val="1"/>
        <charset val="204"/>
      </rPr>
      <t>(в случае предложения аналога указать артикул предлагаемого товара)</t>
    </r>
  </si>
  <si>
    <r>
      <t xml:space="preserve">арт. GK9639
</t>
    </r>
    <r>
      <rPr>
        <i/>
        <sz val="14"/>
        <color theme="1"/>
        <rFont val="Times New Roman"/>
        <family val="1"/>
        <charset val="204"/>
      </rPr>
      <t>(в случае предложения аналога указать артикул предлагаемого товара)</t>
    </r>
  </si>
  <si>
    <t>арт. GU7339, GU4904</t>
  </si>
  <si>
    <t>100% полиэстер высокой плотности в сочетании с технологией избыточного теплоотведения и подкладкой из синтепона (или синтепуха), а также с использованием натуральных материалов (пух и перо), увеличенное горло лучше защищает от ветра. Со светоотражающими материалами.</t>
  </si>
  <si>
    <t>Цена за ед., руб., без учета НДС</t>
  </si>
  <si>
    <t>Цена за ед., руб., с учетом НДС</t>
  </si>
  <si>
    <t>Стоимость, руб., без учета НДС</t>
  </si>
  <si>
    <t>Стоимость, руб., с учетом НДС</t>
  </si>
  <si>
    <t>26</t>
  </si>
  <si>
    <t>27</t>
  </si>
  <si>
    <t>Стоимость товара</t>
  </si>
  <si>
    <t>х</t>
  </si>
  <si>
    <t>ОБЩАЯ СТОИМОСТЬ ПРЕДЛОЖЕНИЯ***</t>
  </si>
  <si>
    <t>Стоимость доставки**</t>
  </si>
  <si>
    <t>В случае, если организация работает по УСН, столбцы 25 и 27 не заполняются, в них необходимо указать «НДС не облагается».</t>
  </si>
  <si>
    <t>** - Строка заполняется в том случае, если Участник выделяет стоимость доставки товара от общей стоимости поставки.</t>
  </si>
  <si>
    <t>* - Количество товара указано ориентировочно и может меняться как в большую, так и в меньшую сторону.</t>
  </si>
  <si>
    <t>*** - Общая стоимость Предложения сформирована с учетом всех возможных затрат (стоимость товара, нанесение клубных и рекламных логотипов на товар, затраты на погрузку/разгрузку, на поставку товара до места хранения, упаковку, маркировку, а также прочие расходы, таможенные пошлины, налоги, уплаченные или подлежащие уплате и другие обязательные платежи) в рублях Российской Федерации.</t>
  </si>
  <si>
    <t>НОМЕНКЛАТУРА ДОЛЖНА БЫТЬ ЗАКРЫТА ПОЛНОСТЬЮ!</t>
  </si>
  <si>
    <t>Место поставки</t>
  </si>
  <si>
    <t>Срок поставки</t>
  </si>
  <si>
    <t>Условия оплаты</t>
  </si>
  <si>
    <t>Гарантийный срок</t>
  </si>
  <si>
    <t>Период фиксации цен</t>
  </si>
  <si>
    <t>644119, г. Омск, улица Лукашевича, дом 35 («G-Drive Арена»)</t>
  </si>
  <si>
    <r>
      <rPr>
        <b/>
        <sz val="14"/>
        <color rgb="FFFF0000"/>
        <rFont val="Times New Roman"/>
        <family val="1"/>
        <charset val="204"/>
      </rPr>
      <t>__ (              )</t>
    </r>
    <r>
      <rPr>
        <b/>
        <sz val="14"/>
        <color theme="1"/>
        <rFont val="Times New Roman"/>
        <family val="1"/>
        <charset val="204"/>
      </rPr>
      <t xml:space="preserve"> месяцев со дня подписания подтверждающих документов (ТОРГ-12, УПД)</t>
    </r>
  </si>
  <si>
    <r>
      <t xml:space="preserve">Поставка товара осуществляется в течение </t>
    </r>
    <r>
      <rPr>
        <b/>
        <sz val="14"/>
        <color rgb="FFFF0000"/>
        <rFont val="Times New Roman"/>
        <family val="1"/>
        <charset val="204"/>
      </rPr>
      <t>__ (                )</t>
    </r>
    <r>
      <rPr>
        <b/>
        <sz val="14"/>
        <color theme="1"/>
        <rFont val="Times New Roman"/>
        <family val="1"/>
        <charset val="204"/>
      </rPr>
      <t xml:space="preserve"> календарных дней с даты перечисления предоплаты на расчетный счет Поставщика</t>
    </r>
  </si>
  <si>
    <r>
      <t xml:space="preserve">Предоплата в размере </t>
    </r>
    <r>
      <rPr>
        <b/>
        <sz val="14"/>
        <color rgb="FFFF0000"/>
        <rFont val="Times New Roman"/>
        <family val="1"/>
        <charset val="204"/>
      </rPr>
      <t>__ %</t>
    </r>
    <r>
      <rPr>
        <b/>
        <sz val="14"/>
        <color theme="1"/>
        <rFont val="Times New Roman"/>
        <family val="1"/>
        <charset val="204"/>
      </rPr>
      <t xml:space="preserve"> на основании выставленного счета в течение 15 банковских дней после заключения Договора. Окончательный расчет в течение 30 банковских дней с момента поставки товара в полном объеме и подписания подтверждающих документов (ТОРГ-12, УПД)</t>
    </r>
  </si>
  <si>
    <t>Цены, указанные в коммерческом предложении, фиксируются и не подлежат изменению до момента исполнения Сторонами обязательств по Договору или до повышения порога при изменении курса валют. В случае изменения курса валют более чем на 10%, как в меньшую, так и в большую сторону, предусматривается возможность согласования (путем подписания соответствующих дополнительных соглашений) изменения стоимости товара пропорционально изменению курса валют.</t>
  </si>
  <si>
    <t>подпись</t>
  </si>
  <si>
    <t>Должность</t>
  </si>
  <si>
    <t>ФИО</t>
  </si>
  <si>
    <t>МП</t>
  </si>
  <si>
    <t>Коммерческое предложение к участию в Отборе № 02-2023</t>
  </si>
  <si>
    <t>от «       »  __________________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</si>
</sst>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Verdana"/>
      <family val="2"/>
      <charset val="204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22" fillId="0" borderId="0"/>
    <xf numFmtId="44" fontId="5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6" fillId="6" borderId="7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right" vertical="center"/>
    </xf>
    <xf numFmtId="164" fontId="0" fillId="0" borderId="0" xfId="1" applyFont="1"/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9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0" fillId="0" borderId="0" xfId="0" applyFont="1"/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9" fontId="28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">
    <cellStyle name="Денежный 2" xfId="4" xr:uid="{F3C08C99-9DD4-4D22-9CAD-8C93B1931131}"/>
    <cellStyle name="Обычный" xfId="0" builtinId="0"/>
    <cellStyle name="Обычный 12" xfId="3" xr:uid="{D75C2F41-88D6-4642-8EA2-E4E77AC19AED}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B52"/>
  <sheetViews>
    <sheetView tabSelected="1" zoomScale="50" zoomScaleNormal="50" workbookViewId="0">
      <selection activeCell="AL13" sqref="AL13"/>
    </sheetView>
  </sheetViews>
  <sheetFormatPr defaultColWidth="8.85546875" defaultRowHeight="12.75" x14ac:dyDescent="0.25"/>
  <cols>
    <col min="1" max="1" width="2.140625" style="1" customWidth="1"/>
    <col min="2" max="2" width="8.7109375" style="4" customWidth="1"/>
    <col min="3" max="3" width="39.7109375" style="1" customWidth="1"/>
    <col min="4" max="4" width="32.7109375" style="1" customWidth="1"/>
    <col min="5" max="5" width="10" style="1" customWidth="1"/>
    <col min="6" max="6" width="12.140625" style="2" customWidth="1"/>
    <col min="7" max="9" width="4.85546875" style="2" customWidth="1"/>
    <col min="10" max="14" width="5" style="2" customWidth="1"/>
    <col min="15" max="19" width="5.140625" style="2" customWidth="1"/>
    <col min="20" max="22" width="6.140625" style="2" customWidth="1"/>
    <col min="23" max="24" width="6.140625" style="1" customWidth="1"/>
    <col min="25" max="28" width="30.7109375" style="1" customWidth="1"/>
    <col min="29" max="16384" width="8.85546875" style="1"/>
  </cols>
  <sheetData>
    <row r="1" spans="2:28" ht="35.1" customHeight="1" x14ac:dyDescent="0.25">
      <c r="B1" s="90" t="s">
        <v>148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2:28" ht="35.1" customHeight="1" x14ac:dyDescent="0.25">
      <c r="B2" s="91" t="s">
        <v>185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2:28" ht="35.1" customHeight="1" x14ac:dyDescent="0.25">
      <c r="B3" s="74" t="s">
        <v>149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2:28" ht="35.1" customHeight="1" x14ac:dyDescent="0.25">
      <c r="B4" s="74" t="s">
        <v>186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</row>
    <row r="5" spans="2:28" ht="35.1" customHeight="1" x14ac:dyDescent="0.25">
      <c r="B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8" ht="20.100000000000001" customHeight="1" x14ac:dyDescent="0.25">
      <c r="B6" s="92" t="s">
        <v>116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2:28" s="3" customFormat="1" ht="18" customHeight="1" x14ac:dyDescent="0.25">
      <c r="B7" s="93" t="s">
        <v>0</v>
      </c>
      <c r="C7" s="83" t="s">
        <v>1</v>
      </c>
      <c r="D7" s="83" t="s">
        <v>87</v>
      </c>
      <c r="E7" s="83" t="s">
        <v>85</v>
      </c>
      <c r="F7" s="83" t="s">
        <v>109</v>
      </c>
      <c r="G7" s="83" t="s">
        <v>12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78" t="s">
        <v>156</v>
      </c>
      <c r="Z7" s="78" t="s">
        <v>157</v>
      </c>
      <c r="AA7" s="78" t="s">
        <v>158</v>
      </c>
      <c r="AB7" s="78" t="s">
        <v>159</v>
      </c>
    </row>
    <row r="8" spans="2:28" s="3" customFormat="1" ht="35.25" customHeight="1" x14ac:dyDescent="0.25">
      <c r="B8" s="93"/>
      <c r="C8" s="83"/>
      <c r="D8" s="83"/>
      <c r="E8" s="83"/>
      <c r="F8" s="83"/>
      <c r="G8" s="30" t="s">
        <v>78</v>
      </c>
      <c r="H8" s="30" t="s">
        <v>15</v>
      </c>
      <c r="I8" s="45" t="s">
        <v>14</v>
      </c>
      <c r="J8" s="30" t="s">
        <v>2</v>
      </c>
      <c r="K8" s="30" t="s">
        <v>3</v>
      </c>
      <c r="L8" s="30" t="s">
        <v>4</v>
      </c>
      <c r="M8" s="30" t="s">
        <v>5</v>
      </c>
      <c r="N8" s="30" t="s">
        <v>84</v>
      </c>
      <c r="O8" s="30" t="s">
        <v>79</v>
      </c>
      <c r="P8" s="45">
        <v>48</v>
      </c>
      <c r="Q8" s="30">
        <v>50</v>
      </c>
      <c r="R8" s="30">
        <v>52</v>
      </c>
      <c r="S8" s="30">
        <v>54</v>
      </c>
      <c r="T8" s="30">
        <v>56</v>
      </c>
      <c r="U8" s="30" t="s">
        <v>113</v>
      </c>
      <c r="V8" s="30" t="s">
        <v>110</v>
      </c>
      <c r="W8" s="30" t="s">
        <v>111</v>
      </c>
      <c r="X8" s="30" t="s">
        <v>112</v>
      </c>
      <c r="Y8" s="79"/>
      <c r="Z8" s="79"/>
      <c r="AA8" s="79"/>
      <c r="AB8" s="79"/>
    </row>
    <row r="9" spans="2:28" s="3" customFormat="1" ht="41.1" customHeight="1" x14ac:dyDescent="0.25">
      <c r="B9" s="93"/>
      <c r="C9" s="83"/>
      <c r="D9" s="83"/>
      <c r="E9" s="83"/>
      <c r="F9" s="83"/>
      <c r="G9" s="31" t="s">
        <v>82</v>
      </c>
      <c r="H9" s="31" t="s">
        <v>83</v>
      </c>
      <c r="I9" s="31" t="s">
        <v>80</v>
      </c>
      <c r="J9" s="32">
        <v>6</v>
      </c>
      <c r="K9" s="32" t="s">
        <v>6</v>
      </c>
      <c r="L9" s="32">
        <v>7</v>
      </c>
      <c r="M9" s="32" t="s">
        <v>7</v>
      </c>
      <c r="N9" s="32">
        <v>8</v>
      </c>
      <c r="O9" s="32" t="s">
        <v>8</v>
      </c>
      <c r="P9" s="32">
        <v>9</v>
      </c>
      <c r="Q9" s="32" t="s">
        <v>9</v>
      </c>
      <c r="R9" s="32">
        <v>10</v>
      </c>
      <c r="S9" s="32" t="s">
        <v>10</v>
      </c>
      <c r="T9" s="32">
        <v>11</v>
      </c>
      <c r="U9" s="32" t="s">
        <v>11</v>
      </c>
      <c r="V9" s="32">
        <v>12</v>
      </c>
      <c r="W9" s="33" t="s">
        <v>13</v>
      </c>
      <c r="X9" s="33" t="s">
        <v>95</v>
      </c>
      <c r="Y9" s="80"/>
      <c r="Z9" s="80"/>
      <c r="AA9" s="80"/>
      <c r="AB9" s="80"/>
    </row>
    <row r="10" spans="2:28" s="3" customFormat="1" ht="30" customHeight="1" x14ac:dyDescent="0.25">
      <c r="B10" s="54">
        <v>1</v>
      </c>
      <c r="C10" s="54">
        <v>2</v>
      </c>
      <c r="D10" s="54">
        <v>3</v>
      </c>
      <c r="E10" s="54">
        <v>4</v>
      </c>
      <c r="F10" s="54" t="s">
        <v>108</v>
      </c>
      <c r="G10" s="55" t="s">
        <v>88</v>
      </c>
      <c r="H10" s="55" t="s">
        <v>89</v>
      </c>
      <c r="I10" s="55" t="s">
        <v>90</v>
      </c>
      <c r="J10" s="56" t="s">
        <v>91</v>
      </c>
      <c r="K10" s="56" t="s">
        <v>92</v>
      </c>
      <c r="L10" s="56" t="s">
        <v>93</v>
      </c>
      <c r="M10" s="56" t="s">
        <v>94</v>
      </c>
      <c r="N10" s="56" t="s">
        <v>95</v>
      </c>
      <c r="O10" s="56" t="s">
        <v>96</v>
      </c>
      <c r="P10" s="56" t="s">
        <v>97</v>
      </c>
      <c r="Q10" s="56" t="s">
        <v>98</v>
      </c>
      <c r="R10" s="56" t="s">
        <v>99</v>
      </c>
      <c r="S10" s="56" t="s">
        <v>100</v>
      </c>
      <c r="T10" s="56" t="s">
        <v>101</v>
      </c>
      <c r="U10" s="56" t="s">
        <v>102</v>
      </c>
      <c r="V10" s="56" t="s">
        <v>103</v>
      </c>
      <c r="W10" s="55" t="s">
        <v>104</v>
      </c>
      <c r="X10" s="56" t="s">
        <v>105</v>
      </c>
      <c r="Y10" s="55" t="s">
        <v>106</v>
      </c>
      <c r="Z10" s="56" t="s">
        <v>107</v>
      </c>
      <c r="AA10" s="55" t="s">
        <v>160</v>
      </c>
      <c r="AB10" s="56" t="s">
        <v>161</v>
      </c>
    </row>
    <row r="11" spans="2:28" ht="26.1" customHeight="1" x14ac:dyDescent="0.25">
      <c r="B11" s="85" t="s">
        <v>81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2:28" ht="39.950000000000003" customHeight="1" x14ac:dyDescent="0.25">
      <c r="B12" s="26">
        <v>1</v>
      </c>
      <c r="C12" s="18" t="s">
        <v>117</v>
      </c>
      <c r="D12" s="19" t="s">
        <v>118</v>
      </c>
      <c r="E12" s="24" t="s">
        <v>115</v>
      </c>
      <c r="F12" s="19">
        <v>100</v>
      </c>
      <c r="G12" s="19"/>
      <c r="H12" s="19"/>
      <c r="I12" s="19"/>
      <c r="J12" s="19"/>
      <c r="K12" s="22">
        <v>1</v>
      </c>
      <c r="L12" s="22">
        <v>2</v>
      </c>
      <c r="M12" s="22">
        <v>3</v>
      </c>
      <c r="N12" s="22">
        <v>11</v>
      </c>
      <c r="O12" s="22">
        <v>11</v>
      </c>
      <c r="P12" s="22">
        <v>14</v>
      </c>
      <c r="Q12" s="22">
        <v>14</v>
      </c>
      <c r="R12" s="22">
        <v>13</v>
      </c>
      <c r="S12" s="22">
        <v>9</v>
      </c>
      <c r="T12" s="22">
        <v>8</v>
      </c>
      <c r="U12" s="22">
        <v>7</v>
      </c>
      <c r="V12" s="22">
        <v>3</v>
      </c>
      <c r="W12" s="19">
        <v>3</v>
      </c>
      <c r="X12" s="19">
        <v>1</v>
      </c>
      <c r="Y12" s="49"/>
      <c r="Z12" s="50">
        <f>Y12*1.2</f>
        <v>0</v>
      </c>
      <c r="AA12" s="50">
        <f>Y12*F12</f>
        <v>0</v>
      </c>
      <c r="AB12" s="50">
        <f>Z12*F12</f>
        <v>0</v>
      </c>
    </row>
    <row r="13" spans="2:28" ht="39.950000000000003" customHeight="1" x14ac:dyDescent="0.25">
      <c r="B13" s="26">
        <v>2</v>
      </c>
      <c r="C13" s="18" t="s">
        <v>119</v>
      </c>
      <c r="D13" s="22" t="s">
        <v>120</v>
      </c>
      <c r="E13" s="19" t="s">
        <v>115</v>
      </c>
      <c r="F13" s="19">
        <v>97</v>
      </c>
      <c r="G13" s="20"/>
      <c r="H13" s="20"/>
      <c r="I13" s="19"/>
      <c r="J13" s="19"/>
      <c r="K13" s="19"/>
      <c r="L13" s="38"/>
      <c r="M13" s="36">
        <v>1</v>
      </c>
      <c r="N13" s="36">
        <v>6</v>
      </c>
      <c r="O13" s="36">
        <v>10</v>
      </c>
      <c r="P13" s="36">
        <v>20</v>
      </c>
      <c r="Q13" s="36">
        <v>20</v>
      </c>
      <c r="R13" s="36">
        <v>20</v>
      </c>
      <c r="S13" s="36">
        <v>15</v>
      </c>
      <c r="T13" s="36">
        <v>5</v>
      </c>
      <c r="U13" s="36"/>
      <c r="V13" s="36"/>
      <c r="W13" s="19"/>
      <c r="X13" s="19"/>
      <c r="Y13" s="49"/>
      <c r="Z13" s="50">
        <f>Y13*1.2</f>
        <v>0</v>
      </c>
      <c r="AA13" s="50">
        <f>Y13*F13</f>
        <v>0</v>
      </c>
      <c r="AB13" s="50">
        <f>Z13*F13</f>
        <v>0</v>
      </c>
    </row>
    <row r="14" spans="2:28" ht="26.1" customHeight="1" x14ac:dyDescent="0.25">
      <c r="B14" s="85" t="s">
        <v>114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</row>
    <row r="15" spans="2:28" ht="39.950000000000003" customHeight="1" x14ac:dyDescent="0.25">
      <c r="B15" s="26">
        <v>3</v>
      </c>
      <c r="C15" s="27" t="s">
        <v>121</v>
      </c>
      <c r="D15" s="19" t="s">
        <v>122</v>
      </c>
      <c r="E15" s="44" t="s">
        <v>145</v>
      </c>
      <c r="F15" s="22">
        <v>36</v>
      </c>
      <c r="G15" s="22"/>
      <c r="H15" s="22"/>
      <c r="I15" s="42"/>
      <c r="J15" s="42"/>
      <c r="K15" s="37">
        <v>12</v>
      </c>
      <c r="L15" s="37">
        <v>24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0"/>
      <c r="X15" s="20"/>
      <c r="Y15" s="47"/>
      <c r="Z15" s="50">
        <f>Y15*1.2</f>
        <v>0</v>
      </c>
      <c r="AA15" s="50">
        <f>Y15*F15</f>
        <v>0</v>
      </c>
      <c r="AB15" s="50">
        <f>Z15*F15</f>
        <v>0</v>
      </c>
    </row>
    <row r="16" spans="2:28" ht="54.95" customHeight="1" x14ac:dyDescent="0.25">
      <c r="B16" s="26">
        <v>4</v>
      </c>
      <c r="C16" s="27" t="s">
        <v>123</v>
      </c>
      <c r="D16" s="25" t="s">
        <v>154</v>
      </c>
      <c r="E16" s="25" t="s">
        <v>86</v>
      </c>
      <c r="F16" s="22">
        <v>75</v>
      </c>
      <c r="G16" s="22"/>
      <c r="H16" s="22"/>
      <c r="I16" s="22"/>
      <c r="J16" s="22"/>
      <c r="K16" s="22">
        <v>10</v>
      </c>
      <c r="L16" s="22">
        <v>42</v>
      </c>
      <c r="M16" s="19">
        <v>20</v>
      </c>
      <c r="N16" s="22">
        <v>3</v>
      </c>
      <c r="O16" s="39"/>
      <c r="P16" s="39"/>
      <c r="Q16" s="39"/>
      <c r="R16" s="39"/>
      <c r="S16" s="39"/>
      <c r="T16" s="39"/>
      <c r="U16" s="39"/>
      <c r="V16" s="39"/>
      <c r="W16" s="21"/>
      <c r="X16" s="21"/>
      <c r="Y16" s="47"/>
      <c r="Z16" s="50">
        <f t="shared" ref="Z16:Z30" si="0">Y16*1.2</f>
        <v>0</v>
      </c>
      <c r="AA16" s="50">
        <f t="shared" ref="AA16:AA30" si="1">Y16*F16</f>
        <v>0</v>
      </c>
      <c r="AB16" s="50">
        <f t="shared" ref="AB16:AB30" si="2">Z16*F16</f>
        <v>0</v>
      </c>
    </row>
    <row r="17" spans="2:28" ht="90" customHeight="1" x14ac:dyDescent="0.25">
      <c r="B17" s="26">
        <v>5</v>
      </c>
      <c r="C17" s="27" t="s">
        <v>141</v>
      </c>
      <c r="D17" s="25" t="s">
        <v>150</v>
      </c>
      <c r="E17" s="25" t="s">
        <v>86</v>
      </c>
      <c r="F17" s="22">
        <v>110</v>
      </c>
      <c r="G17" s="22"/>
      <c r="H17" s="22"/>
      <c r="I17" s="38"/>
      <c r="J17" s="22">
        <v>5</v>
      </c>
      <c r="K17" s="22">
        <v>25</v>
      </c>
      <c r="L17" s="22">
        <v>45</v>
      </c>
      <c r="M17" s="19">
        <v>30</v>
      </c>
      <c r="N17" s="22">
        <v>5</v>
      </c>
      <c r="O17" s="40"/>
      <c r="P17" s="40"/>
      <c r="Q17" s="40"/>
      <c r="R17" s="40"/>
      <c r="S17" s="40"/>
      <c r="T17" s="40"/>
      <c r="U17" s="40"/>
      <c r="V17" s="40"/>
      <c r="W17" s="21"/>
      <c r="X17" s="21"/>
      <c r="Y17" s="47"/>
      <c r="Z17" s="50">
        <f t="shared" si="0"/>
        <v>0</v>
      </c>
      <c r="AA17" s="50">
        <f t="shared" si="1"/>
        <v>0</v>
      </c>
      <c r="AB17" s="50">
        <f t="shared" si="2"/>
        <v>0</v>
      </c>
    </row>
    <row r="18" spans="2:28" ht="90" customHeight="1" x14ac:dyDescent="0.25">
      <c r="B18" s="26">
        <v>6</v>
      </c>
      <c r="C18" s="27" t="s">
        <v>142</v>
      </c>
      <c r="D18" s="25" t="s">
        <v>151</v>
      </c>
      <c r="E18" s="25" t="s">
        <v>86</v>
      </c>
      <c r="F18" s="22">
        <v>110</v>
      </c>
      <c r="G18" s="22"/>
      <c r="H18" s="22"/>
      <c r="I18" s="22"/>
      <c r="J18" s="22">
        <v>5</v>
      </c>
      <c r="K18" s="22">
        <v>25</v>
      </c>
      <c r="L18" s="22">
        <v>45</v>
      </c>
      <c r="M18" s="19">
        <v>30</v>
      </c>
      <c r="N18" s="22">
        <v>5</v>
      </c>
      <c r="O18" s="40"/>
      <c r="P18" s="40"/>
      <c r="Q18" s="40"/>
      <c r="R18" s="23"/>
      <c r="S18" s="23"/>
      <c r="T18" s="23"/>
      <c r="U18" s="23"/>
      <c r="V18" s="23"/>
      <c r="W18" s="21"/>
      <c r="X18" s="21"/>
      <c r="Y18" s="47"/>
      <c r="Z18" s="50">
        <f t="shared" si="0"/>
        <v>0</v>
      </c>
      <c r="AA18" s="50">
        <f t="shared" si="1"/>
        <v>0</v>
      </c>
      <c r="AB18" s="50">
        <f t="shared" si="2"/>
        <v>0</v>
      </c>
    </row>
    <row r="19" spans="2:28" ht="90" customHeight="1" x14ac:dyDescent="0.25">
      <c r="B19" s="26">
        <v>7</v>
      </c>
      <c r="C19" s="27" t="s">
        <v>143</v>
      </c>
      <c r="D19" s="25" t="s">
        <v>152</v>
      </c>
      <c r="E19" s="25" t="s">
        <v>86</v>
      </c>
      <c r="F19" s="22">
        <v>110</v>
      </c>
      <c r="G19" s="22"/>
      <c r="H19" s="22"/>
      <c r="I19" s="22"/>
      <c r="J19" s="22">
        <v>5</v>
      </c>
      <c r="K19" s="22">
        <v>25</v>
      </c>
      <c r="L19" s="22">
        <v>45</v>
      </c>
      <c r="M19" s="19">
        <v>30</v>
      </c>
      <c r="N19" s="22">
        <v>5</v>
      </c>
      <c r="O19" s="38"/>
      <c r="P19" s="38"/>
      <c r="Q19" s="38"/>
      <c r="R19" s="38"/>
      <c r="S19" s="38"/>
      <c r="T19" s="38"/>
      <c r="U19" s="38"/>
      <c r="V19" s="38"/>
      <c r="W19" s="21"/>
      <c r="X19" s="21"/>
      <c r="Y19" s="47"/>
      <c r="Z19" s="50">
        <f t="shared" si="0"/>
        <v>0</v>
      </c>
      <c r="AA19" s="50">
        <f t="shared" si="1"/>
        <v>0</v>
      </c>
      <c r="AB19" s="50">
        <f t="shared" si="2"/>
        <v>0</v>
      </c>
    </row>
    <row r="20" spans="2:28" ht="90" customHeight="1" x14ac:dyDescent="0.25">
      <c r="B20" s="26">
        <v>8</v>
      </c>
      <c r="C20" s="27" t="s">
        <v>144</v>
      </c>
      <c r="D20" s="25" t="s">
        <v>153</v>
      </c>
      <c r="E20" s="25" t="s">
        <v>86</v>
      </c>
      <c r="F20" s="22">
        <v>110</v>
      </c>
      <c r="G20" s="22"/>
      <c r="H20" s="22"/>
      <c r="I20" s="38"/>
      <c r="J20" s="22">
        <v>5</v>
      </c>
      <c r="K20" s="22">
        <v>25</v>
      </c>
      <c r="L20" s="22">
        <v>45</v>
      </c>
      <c r="M20" s="19">
        <v>30</v>
      </c>
      <c r="N20" s="22">
        <v>5</v>
      </c>
      <c r="O20" s="38"/>
      <c r="P20" s="38"/>
      <c r="Q20" s="38"/>
      <c r="R20" s="40"/>
      <c r="S20" s="23"/>
      <c r="T20" s="23"/>
      <c r="U20" s="23"/>
      <c r="V20" s="23"/>
      <c r="W20" s="21"/>
      <c r="X20" s="21"/>
      <c r="Y20" s="47"/>
      <c r="Z20" s="50">
        <f t="shared" si="0"/>
        <v>0</v>
      </c>
      <c r="AA20" s="50">
        <f t="shared" si="1"/>
        <v>0</v>
      </c>
      <c r="AB20" s="50">
        <f t="shared" si="2"/>
        <v>0</v>
      </c>
    </row>
    <row r="21" spans="2:28" ht="24.95" customHeight="1" x14ac:dyDescent="0.25">
      <c r="B21" s="26">
        <v>9</v>
      </c>
      <c r="C21" s="27" t="s">
        <v>124</v>
      </c>
      <c r="D21" s="19" t="s">
        <v>125</v>
      </c>
      <c r="E21" s="25" t="s">
        <v>86</v>
      </c>
      <c r="F21" s="22">
        <v>110</v>
      </c>
      <c r="G21" s="22"/>
      <c r="H21" s="22"/>
      <c r="I21" s="38"/>
      <c r="J21" s="22">
        <v>5</v>
      </c>
      <c r="K21" s="22">
        <v>25</v>
      </c>
      <c r="L21" s="22">
        <v>45</v>
      </c>
      <c r="M21" s="19">
        <v>30</v>
      </c>
      <c r="N21" s="22">
        <v>5</v>
      </c>
      <c r="O21" s="40"/>
      <c r="P21" s="40"/>
      <c r="Q21" s="40"/>
      <c r="R21" s="40"/>
      <c r="S21" s="40"/>
      <c r="T21" s="40"/>
      <c r="U21" s="40"/>
      <c r="V21" s="40"/>
      <c r="W21" s="21"/>
      <c r="X21" s="21"/>
      <c r="Y21" s="47"/>
      <c r="Z21" s="50">
        <f t="shared" si="0"/>
        <v>0</v>
      </c>
      <c r="AA21" s="50">
        <f t="shared" si="1"/>
        <v>0</v>
      </c>
      <c r="AB21" s="50">
        <f t="shared" si="2"/>
        <v>0</v>
      </c>
    </row>
    <row r="22" spans="2:28" ht="60" customHeight="1" x14ac:dyDescent="0.25">
      <c r="B22" s="26">
        <v>10</v>
      </c>
      <c r="C22" s="27" t="s">
        <v>126</v>
      </c>
      <c r="D22" s="19" t="s">
        <v>127</v>
      </c>
      <c r="E22" s="25" t="s">
        <v>86</v>
      </c>
      <c r="F22" s="22">
        <v>90</v>
      </c>
      <c r="G22" s="22"/>
      <c r="H22" s="22"/>
      <c r="I22" s="22"/>
      <c r="J22" s="22">
        <v>5</v>
      </c>
      <c r="K22" s="22">
        <v>15</v>
      </c>
      <c r="L22" s="22">
        <v>40</v>
      </c>
      <c r="M22" s="19">
        <v>25</v>
      </c>
      <c r="N22" s="22">
        <v>5</v>
      </c>
      <c r="O22" s="28"/>
      <c r="P22" s="28"/>
      <c r="Q22" s="28"/>
      <c r="R22" s="29"/>
      <c r="S22" s="29"/>
      <c r="T22" s="29"/>
      <c r="U22" s="23"/>
      <c r="V22" s="23"/>
      <c r="W22" s="21"/>
      <c r="X22" s="21"/>
      <c r="Y22" s="47"/>
      <c r="Z22" s="50">
        <f t="shared" si="0"/>
        <v>0</v>
      </c>
      <c r="AA22" s="50">
        <f t="shared" si="1"/>
        <v>0</v>
      </c>
      <c r="AB22" s="50">
        <f t="shared" si="2"/>
        <v>0</v>
      </c>
    </row>
    <row r="23" spans="2:28" ht="39.950000000000003" customHeight="1" x14ac:dyDescent="0.25">
      <c r="B23" s="26">
        <v>11</v>
      </c>
      <c r="C23" s="27" t="s">
        <v>128</v>
      </c>
      <c r="D23" s="19" t="s">
        <v>129</v>
      </c>
      <c r="E23" s="25" t="s">
        <v>86</v>
      </c>
      <c r="F23" s="22">
        <v>110</v>
      </c>
      <c r="G23" s="22"/>
      <c r="H23" s="22"/>
      <c r="I23" s="22"/>
      <c r="J23" s="22">
        <v>5</v>
      </c>
      <c r="K23" s="22">
        <v>25</v>
      </c>
      <c r="L23" s="22">
        <v>45</v>
      </c>
      <c r="M23" s="19">
        <v>30</v>
      </c>
      <c r="N23" s="22">
        <v>5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48"/>
      <c r="Z23" s="50">
        <f t="shared" si="0"/>
        <v>0</v>
      </c>
      <c r="AA23" s="50">
        <f t="shared" si="1"/>
        <v>0</v>
      </c>
      <c r="AB23" s="50">
        <f t="shared" si="2"/>
        <v>0</v>
      </c>
    </row>
    <row r="24" spans="2:28" ht="39.950000000000003" customHeight="1" x14ac:dyDescent="0.25">
      <c r="B24" s="26">
        <v>12</v>
      </c>
      <c r="C24" s="27" t="s">
        <v>130</v>
      </c>
      <c r="D24" s="19" t="s">
        <v>131</v>
      </c>
      <c r="E24" s="25" t="s">
        <v>86</v>
      </c>
      <c r="F24" s="22">
        <v>110</v>
      </c>
      <c r="G24" s="22"/>
      <c r="H24" s="22"/>
      <c r="I24" s="22"/>
      <c r="J24" s="22">
        <v>5</v>
      </c>
      <c r="K24" s="22">
        <v>25</v>
      </c>
      <c r="L24" s="22">
        <v>45</v>
      </c>
      <c r="M24" s="19">
        <v>30</v>
      </c>
      <c r="N24" s="22">
        <v>5</v>
      </c>
      <c r="O24" s="28"/>
      <c r="P24" s="22"/>
      <c r="Q24" s="22"/>
      <c r="R24" s="23"/>
      <c r="S24" s="23"/>
      <c r="T24" s="23"/>
      <c r="U24" s="23"/>
      <c r="V24" s="23"/>
      <c r="W24" s="21"/>
      <c r="X24" s="21"/>
      <c r="Y24" s="47"/>
      <c r="Z24" s="50">
        <f t="shared" si="0"/>
        <v>0</v>
      </c>
      <c r="AA24" s="50">
        <f t="shared" si="1"/>
        <v>0</v>
      </c>
      <c r="AB24" s="50">
        <f t="shared" si="2"/>
        <v>0</v>
      </c>
    </row>
    <row r="25" spans="2:28" ht="24.95" customHeight="1" x14ac:dyDescent="0.25">
      <c r="B25" s="26">
        <v>13</v>
      </c>
      <c r="C25" s="27" t="s">
        <v>132</v>
      </c>
      <c r="D25" s="19" t="s">
        <v>133</v>
      </c>
      <c r="E25" s="25" t="s">
        <v>86</v>
      </c>
      <c r="F25" s="22">
        <v>80</v>
      </c>
      <c r="G25" s="22"/>
      <c r="H25" s="22"/>
      <c r="I25" s="22"/>
      <c r="J25" s="38"/>
      <c r="K25" s="22"/>
      <c r="L25" s="38"/>
      <c r="M25" s="38"/>
      <c r="N25" s="38"/>
      <c r="O25" s="28"/>
      <c r="P25" s="22"/>
      <c r="Q25" s="22"/>
      <c r="R25" s="23"/>
      <c r="S25" s="23"/>
      <c r="T25" s="23"/>
      <c r="U25" s="23"/>
      <c r="V25" s="23"/>
      <c r="W25" s="21"/>
      <c r="X25" s="21"/>
      <c r="Y25" s="47"/>
      <c r="Z25" s="50">
        <f t="shared" si="0"/>
        <v>0</v>
      </c>
      <c r="AA25" s="50">
        <f t="shared" si="1"/>
        <v>0</v>
      </c>
      <c r="AB25" s="50">
        <f t="shared" si="2"/>
        <v>0</v>
      </c>
    </row>
    <row r="26" spans="2:28" s="41" customFormat="1" ht="60" customHeight="1" x14ac:dyDescent="0.25">
      <c r="B26" s="26">
        <v>14</v>
      </c>
      <c r="C26" s="43" t="s">
        <v>146</v>
      </c>
      <c r="D26" s="19" t="s">
        <v>134</v>
      </c>
      <c r="E26" s="25" t="s">
        <v>86</v>
      </c>
      <c r="F26" s="22">
        <v>110</v>
      </c>
      <c r="G26" s="22"/>
      <c r="H26" s="22"/>
      <c r="I26" s="22"/>
      <c r="J26" s="22">
        <v>5</v>
      </c>
      <c r="K26" s="22">
        <v>25</v>
      </c>
      <c r="L26" s="22">
        <v>45</v>
      </c>
      <c r="M26" s="19">
        <v>30</v>
      </c>
      <c r="N26" s="22">
        <v>5</v>
      </c>
      <c r="O26" s="28"/>
      <c r="P26" s="22"/>
      <c r="Q26" s="22"/>
      <c r="R26" s="22"/>
      <c r="S26" s="22"/>
      <c r="T26" s="22"/>
      <c r="U26" s="22"/>
      <c r="V26" s="22"/>
      <c r="W26" s="20"/>
      <c r="X26" s="20"/>
      <c r="Y26" s="46"/>
      <c r="Z26" s="50">
        <f t="shared" si="0"/>
        <v>0</v>
      </c>
      <c r="AA26" s="50">
        <f t="shared" si="1"/>
        <v>0</v>
      </c>
      <c r="AB26" s="50">
        <f t="shared" si="2"/>
        <v>0</v>
      </c>
    </row>
    <row r="27" spans="2:28" s="41" customFormat="1" ht="43.5" customHeight="1" x14ac:dyDescent="0.25">
      <c r="B27" s="26">
        <v>15</v>
      </c>
      <c r="C27" s="43" t="s">
        <v>147</v>
      </c>
      <c r="D27" s="19" t="s">
        <v>135</v>
      </c>
      <c r="E27" s="25" t="s">
        <v>86</v>
      </c>
      <c r="F27" s="22">
        <v>50</v>
      </c>
      <c r="G27" s="22"/>
      <c r="H27" s="22"/>
      <c r="I27" s="22"/>
      <c r="J27" s="22"/>
      <c r="K27" s="22">
        <v>5</v>
      </c>
      <c r="L27" s="22">
        <v>27</v>
      </c>
      <c r="M27" s="19">
        <v>15</v>
      </c>
      <c r="N27" s="22">
        <v>3</v>
      </c>
      <c r="O27" s="28"/>
      <c r="P27" s="22"/>
      <c r="Q27" s="22"/>
      <c r="R27" s="22"/>
      <c r="S27" s="22"/>
      <c r="T27" s="22"/>
      <c r="U27" s="22"/>
      <c r="V27" s="22"/>
      <c r="W27" s="20"/>
      <c r="X27" s="20"/>
      <c r="Y27" s="46"/>
      <c r="Z27" s="50">
        <f t="shared" si="0"/>
        <v>0</v>
      </c>
      <c r="AA27" s="50">
        <f t="shared" si="1"/>
        <v>0</v>
      </c>
      <c r="AB27" s="50">
        <f t="shared" si="2"/>
        <v>0</v>
      </c>
    </row>
    <row r="28" spans="2:28" ht="45.75" customHeight="1" x14ac:dyDescent="0.25">
      <c r="B28" s="26">
        <v>16</v>
      </c>
      <c r="C28" s="27" t="s">
        <v>136</v>
      </c>
      <c r="D28" s="25" t="s">
        <v>137</v>
      </c>
      <c r="E28" s="25" t="s">
        <v>86</v>
      </c>
      <c r="F28" s="22">
        <v>120</v>
      </c>
      <c r="G28" s="22"/>
      <c r="H28" s="22"/>
      <c r="I28" s="22"/>
      <c r="J28" s="22">
        <v>5</v>
      </c>
      <c r="K28" s="22">
        <v>25</v>
      </c>
      <c r="L28" s="22">
        <v>49</v>
      </c>
      <c r="M28" s="19">
        <v>34</v>
      </c>
      <c r="N28" s="22">
        <v>7</v>
      </c>
      <c r="O28" s="28"/>
      <c r="P28" s="22"/>
      <c r="Q28" s="22"/>
      <c r="R28" s="23"/>
      <c r="S28" s="23"/>
      <c r="T28" s="23"/>
      <c r="U28" s="23"/>
      <c r="V28" s="23"/>
      <c r="W28" s="21"/>
      <c r="X28" s="21"/>
      <c r="Y28" s="47"/>
      <c r="Z28" s="50">
        <f t="shared" si="0"/>
        <v>0</v>
      </c>
      <c r="AA28" s="50">
        <f t="shared" si="1"/>
        <v>0</v>
      </c>
      <c r="AB28" s="50">
        <f t="shared" si="2"/>
        <v>0</v>
      </c>
    </row>
    <row r="29" spans="2:28" ht="39.950000000000003" customHeight="1" x14ac:dyDescent="0.25">
      <c r="B29" s="26">
        <v>17</v>
      </c>
      <c r="C29" s="27" t="s">
        <v>138</v>
      </c>
      <c r="D29" s="25" t="s">
        <v>139</v>
      </c>
      <c r="E29" s="25" t="s">
        <v>86</v>
      </c>
      <c r="F29" s="22">
        <v>30</v>
      </c>
      <c r="G29" s="22"/>
      <c r="H29" s="22"/>
      <c r="I29" s="22"/>
      <c r="J29" s="22"/>
      <c r="K29" s="22">
        <v>5</v>
      </c>
      <c r="L29" s="22">
        <v>15</v>
      </c>
      <c r="M29" s="22">
        <v>5</v>
      </c>
      <c r="N29" s="22">
        <v>5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47"/>
      <c r="Z29" s="50">
        <f t="shared" si="0"/>
        <v>0</v>
      </c>
      <c r="AA29" s="50">
        <f t="shared" si="1"/>
        <v>0</v>
      </c>
      <c r="AB29" s="50">
        <f t="shared" si="2"/>
        <v>0</v>
      </c>
    </row>
    <row r="30" spans="2:28" ht="264.75" customHeight="1" x14ac:dyDescent="0.25">
      <c r="B30" s="26">
        <v>18</v>
      </c>
      <c r="C30" s="27" t="s">
        <v>140</v>
      </c>
      <c r="D30" s="25" t="s">
        <v>155</v>
      </c>
      <c r="E30" s="25" t="s">
        <v>86</v>
      </c>
      <c r="F30" s="22">
        <v>120</v>
      </c>
      <c r="G30" s="22"/>
      <c r="H30" s="22"/>
      <c r="I30" s="22"/>
      <c r="J30" s="22">
        <v>5</v>
      </c>
      <c r="K30" s="22">
        <v>30</v>
      </c>
      <c r="L30" s="22">
        <v>44</v>
      </c>
      <c r="M30" s="22">
        <v>34</v>
      </c>
      <c r="N30" s="22">
        <v>7</v>
      </c>
      <c r="O30" s="28"/>
      <c r="P30" s="22"/>
      <c r="Q30" s="22"/>
      <c r="R30" s="23"/>
      <c r="S30" s="23"/>
      <c r="T30" s="23"/>
      <c r="U30" s="23"/>
      <c r="V30" s="23"/>
      <c r="W30" s="21"/>
      <c r="X30" s="21"/>
      <c r="Y30" s="47"/>
      <c r="Z30" s="50">
        <f t="shared" si="0"/>
        <v>0</v>
      </c>
      <c r="AA30" s="50">
        <f t="shared" si="1"/>
        <v>0</v>
      </c>
      <c r="AB30" s="50">
        <f t="shared" si="2"/>
        <v>0</v>
      </c>
    </row>
    <row r="31" spans="2:28" ht="35.1" customHeight="1" x14ac:dyDescent="0.25">
      <c r="B31" s="75" t="s">
        <v>162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7"/>
      <c r="Y31" s="51" t="s">
        <v>163</v>
      </c>
      <c r="Z31" s="51" t="s">
        <v>163</v>
      </c>
      <c r="AA31" s="52">
        <f>SUM(AA11:AA12,AA14:AA29)</f>
        <v>0</v>
      </c>
      <c r="AB31" s="52">
        <f>SUM(AB11:AB12,AB14:AB29)</f>
        <v>0</v>
      </c>
    </row>
    <row r="32" spans="2:28" ht="35.1" customHeight="1" x14ac:dyDescent="0.25">
      <c r="B32" s="75" t="s">
        <v>165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7"/>
      <c r="Y32" s="51" t="s">
        <v>163</v>
      </c>
      <c r="Z32" s="51" t="s">
        <v>163</v>
      </c>
      <c r="AA32" s="52">
        <v>0</v>
      </c>
      <c r="AB32" s="52">
        <f>AA32*1.2</f>
        <v>0</v>
      </c>
    </row>
    <row r="33" spans="1:28" s="5" customFormat="1" ht="35.1" customHeight="1" x14ac:dyDescent="0.25">
      <c r="B33" s="75" t="s">
        <v>164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7"/>
      <c r="Y33" s="51" t="s">
        <v>163</v>
      </c>
      <c r="Z33" s="51" t="s">
        <v>163</v>
      </c>
      <c r="AA33" s="52">
        <f>AA31+AA32</f>
        <v>0</v>
      </c>
      <c r="AB33" s="52">
        <f>AB31+AB32</f>
        <v>0</v>
      </c>
    </row>
    <row r="34" spans="1:28" s="5" customFormat="1" ht="35.1" customHeight="1" x14ac:dyDescent="0.25">
      <c r="B34" s="71" t="s">
        <v>171</v>
      </c>
      <c r="C34" s="72"/>
      <c r="D34" s="72"/>
      <c r="E34" s="72"/>
      <c r="F34" s="73"/>
      <c r="G34" s="64" t="s">
        <v>176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</row>
    <row r="35" spans="1:28" s="5" customFormat="1" ht="39.950000000000003" customHeight="1" x14ac:dyDescent="0.25">
      <c r="B35" s="71" t="s">
        <v>172</v>
      </c>
      <c r="C35" s="72"/>
      <c r="D35" s="72"/>
      <c r="E35" s="72"/>
      <c r="F35" s="73"/>
      <c r="G35" s="67" t="s">
        <v>178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28" s="5" customFormat="1" ht="65.099999999999994" customHeight="1" x14ac:dyDescent="0.25">
      <c r="B36" s="71" t="s">
        <v>173</v>
      </c>
      <c r="C36" s="72"/>
      <c r="D36" s="72"/>
      <c r="E36" s="72"/>
      <c r="F36" s="72"/>
      <c r="G36" s="70" t="s">
        <v>179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s="5" customFormat="1" ht="35.1" customHeight="1" x14ac:dyDescent="0.25">
      <c r="B37" s="71" t="s">
        <v>174</v>
      </c>
      <c r="C37" s="72"/>
      <c r="D37" s="72"/>
      <c r="E37" s="72"/>
      <c r="F37" s="73"/>
      <c r="G37" s="64" t="s">
        <v>177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6"/>
    </row>
    <row r="38" spans="1:28" s="5" customFormat="1" ht="65.099999999999994" customHeight="1" x14ac:dyDescent="0.25">
      <c r="B38" s="71" t="s">
        <v>175</v>
      </c>
      <c r="C38" s="72"/>
      <c r="D38" s="72"/>
      <c r="E38" s="72"/>
      <c r="F38" s="73"/>
      <c r="G38" s="67" t="s">
        <v>180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9"/>
    </row>
    <row r="39" spans="1:28" x14ac:dyDescent="0.25">
      <c r="K39" s="12"/>
      <c r="L39" s="12"/>
      <c r="M39" s="12"/>
      <c r="N39" s="12"/>
    </row>
    <row r="40" spans="1:28" ht="29.25" customHeight="1" x14ac:dyDescent="0.25">
      <c r="B40" s="61" t="s">
        <v>166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customFormat="1" ht="24.95" customHeight="1" x14ac:dyDescent="0.3">
      <c r="A41" s="13"/>
      <c r="B41" s="86" t="s">
        <v>168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customFormat="1" ht="24.95" customHeight="1" x14ac:dyDescent="0.25">
      <c r="A42" s="13"/>
      <c r="B42" s="87" t="s">
        <v>167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</row>
    <row r="43" spans="1:28" customFormat="1" ht="56.25" customHeight="1" x14ac:dyDescent="0.25">
      <c r="A43" s="13"/>
      <c r="B43" s="88" t="s">
        <v>169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1:28" customFormat="1" ht="32.25" customHeight="1" x14ac:dyDescent="0.25">
      <c r="A44" s="13"/>
      <c r="B44" s="89" t="s">
        <v>170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</row>
    <row r="45" spans="1:28" customFormat="1" ht="18.75" x14ac:dyDescent="0.3">
      <c r="A45" s="13"/>
      <c r="B45" s="57"/>
      <c r="C45" s="58"/>
      <c r="D45" s="58"/>
      <c r="E45" s="58"/>
      <c r="F45" s="59"/>
      <c r="G45" s="59"/>
      <c r="H45" s="53"/>
      <c r="I45" s="53"/>
      <c r="J45" s="60"/>
      <c r="K45" s="60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customFormat="1" ht="18.75" x14ac:dyDescent="0.3">
      <c r="A46" s="13"/>
      <c r="B46" s="61" t="s">
        <v>182</v>
      </c>
      <c r="C46" s="61"/>
      <c r="D46" s="58"/>
      <c r="E46" s="62" t="s">
        <v>183</v>
      </c>
      <c r="F46" s="62"/>
      <c r="G46" s="62"/>
      <c r="H46" s="62"/>
      <c r="I46" s="62"/>
      <c r="J46" s="62"/>
      <c r="K46" s="62"/>
      <c r="L46" s="62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customFormat="1" ht="18.75" x14ac:dyDescent="0.3">
      <c r="A47" s="13"/>
      <c r="B47" s="57"/>
      <c r="C47" s="58"/>
      <c r="D47" s="58"/>
      <c r="E47" s="58"/>
      <c r="F47" s="59"/>
      <c r="G47" s="59"/>
      <c r="H47" s="53"/>
      <c r="I47" s="53"/>
      <c r="J47" s="60"/>
      <c r="K47" s="60"/>
      <c r="L47" s="53"/>
      <c r="M47" s="63" t="s">
        <v>181</v>
      </c>
      <c r="N47" s="63"/>
      <c r="O47" s="63"/>
      <c r="P47" s="63"/>
      <c r="Q47" s="63"/>
      <c r="R47" s="6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customFormat="1" ht="18.75" x14ac:dyDescent="0.3">
      <c r="A48" s="14"/>
      <c r="B48" s="63" t="s">
        <v>184</v>
      </c>
      <c r="C48" s="63"/>
      <c r="D48" s="6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2:28" s="2" customFormat="1" ht="35.1" customHeight="1" x14ac:dyDescent="0.3">
      <c r="B49" s="81"/>
      <c r="C49" s="82"/>
      <c r="D49" s="34"/>
      <c r="E49" s="82"/>
      <c r="F49" s="82"/>
      <c r="G49" s="82"/>
      <c r="I49" s="12"/>
      <c r="J49" s="12"/>
      <c r="K49" s="12"/>
      <c r="L49" s="12"/>
      <c r="M49" s="12"/>
      <c r="W49" s="1"/>
      <c r="X49" s="1"/>
      <c r="Y49" s="1"/>
      <c r="Z49" s="1"/>
      <c r="AA49" s="1"/>
      <c r="AB49" s="1"/>
    </row>
    <row r="50" spans="2:28" ht="18" x14ac:dyDescent="0.25">
      <c r="B50" s="15"/>
      <c r="C50" s="15"/>
      <c r="D50" s="15"/>
      <c r="E50" s="15"/>
      <c r="F50" s="16"/>
      <c r="G50" s="15"/>
    </row>
    <row r="51" spans="2:28" ht="18.75" x14ac:dyDescent="0.3">
      <c r="B51" s="15"/>
      <c r="C51" s="15"/>
      <c r="D51" s="15"/>
      <c r="E51" s="17"/>
      <c r="F51" s="16"/>
      <c r="G51" s="15"/>
    </row>
    <row r="52" spans="2:28" ht="99.75" customHeight="1" x14ac:dyDescent="0.3">
      <c r="B52" s="81"/>
      <c r="C52" s="81"/>
      <c r="D52" s="81"/>
      <c r="E52" s="81"/>
      <c r="F52" s="81"/>
      <c r="G52" s="81"/>
    </row>
  </sheetData>
  <mergeCells count="42">
    <mergeCell ref="B52:G52"/>
    <mergeCell ref="B1:AB1"/>
    <mergeCell ref="B2:AB2"/>
    <mergeCell ref="B6:AB6"/>
    <mergeCell ref="B7:B9"/>
    <mergeCell ref="C7:C9"/>
    <mergeCell ref="F7:F9"/>
    <mergeCell ref="E7:E9"/>
    <mergeCell ref="D7:D9"/>
    <mergeCell ref="B49:C49"/>
    <mergeCell ref="E49:G49"/>
    <mergeCell ref="G7:X7"/>
    <mergeCell ref="B11:AB11"/>
    <mergeCell ref="B14:AB14"/>
    <mergeCell ref="B41:N41"/>
    <mergeCell ref="B40:AB40"/>
    <mergeCell ref="B42:AB42"/>
    <mergeCell ref="B43:AB43"/>
    <mergeCell ref="B44:AB44"/>
    <mergeCell ref="B4:AB4"/>
    <mergeCell ref="B3:AB3"/>
    <mergeCell ref="B33:X33"/>
    <mergeCell ref="B31:X31"/>
    <mergeCell ref="B32:X32"/>
    <mergeCell ref="Y7:Y9"/>
    <mergeCell ref="Z7:Z9"/>
    <mergeCell ref="AA7:AA9"/>
    <mergeCell ref="AB7:AB9"/>
    <mergeCell ref="B46:C46"/>
    <mergeCell ref="E46:L46"/>
    <mergeCell ref="M47:R47"/>
    <mergeCell ref="B48:D48"/>
    <mergeCell ref="G34:AB34"/>
    <mergeCell ref="G35:AB35"/>
    <mergeCell ref="G36:AB36"/>
    <mergeCell ref="G37:AB37"/>
    <mergeCell ref="G38:AB38"/>
    <mergeCell ref="B34:F34"/>
    <mergeCell ref="B35:F35"/>
    <mergeCell ref="B36:F36"/>
    <mergeCell ref="B37:F37"/>
    <mergeCell ref="B38:F38"/>
  </mergeCells>
  <phoneticPr fontId="26" type="noConversion"/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>
      <selection activeCell="J6" sqref="J6"/>
    </sheetView>
  </sheetViews>
  <sheetFormatPr defaultColWidth="8.85546875" defaultRowHeight="15" x14ac:dyDescent="0.25"/>
  <cols>
    <col min="7" max="7" width="18.42578125" bestFit="1" customWidth="1"/>
  </cols>
  <sheetData>
    <row r="1" spans="1:7" ht="15.75" thickBot="1" x14ac:dyDescent="0.3">
      <c r="A1" s="6" t="s">
        <v>37</v>
      </c>
      <c r="B1" s="8">
        <v>6499.46</v>
      </c>
      <c r="C1">
        <f>B1*1.2/0.65</f>
        <v>11999.003076923076</v>
      </c>
      <c r="G1" s="11" t="e">
        <f>#REF!+#REF!+#REF!+#REF!+#REF!+#REF!+#REF!+#REF!+#REF!+#REF!+#REF!</f>
        <v>#REF!</v>
      </c>
    </row>
    <row r="2" spans="1:7" ht="15.75" thickBot="1" x14ac:dyDescent="0.3">
      <c r="A2" s="6" t="s">
        <v>38</v>
      </c>
      <c r="B2" s="8">
        <v>1175.9100000000001</v>
      </c>
      <c r="C2">
        <f t="shared" ref="C2:C64" si="0">B2*1.2/0.65</f>
        <v>2170.9107692307693</v>
      </c>
    </row>
    <row r="3" spans="1:7" ht="15.75" thickBot="1" x14ac:dyDescent="0.3">
      <c r="A3" s="6" t="s">
        <v>39</v>
      </c>
      <c r="B3" s="8">
        <v>826.68</v>
      </c>
      <c r="C3">
        <f t="shared" si="0"/>
        <v>1526.1784615384613</v>
      </c>
    </row>
    <row r="4" spans="1:7" ht="15.75" thickBot="1" x14ac:dyDescent="0.3">
      <c r="A4" s="6" t="s">
        <v>40</v>
      </c>
      <c r="B4" s="8">
        <v>845</v>
      </c>
      <c r="C4">
        <f t="shared" si="0"/>
        <v>1560</v>
      </c>
    </row>
    <row r="5" spans="1:7" ht="15.75" thickBot="1" x14ac:dyDescent="0.3">
      <c r="A5" s="6" t="s">
        <v>41</v>
      </c>
      <c r="B5" s="8">
        <v>995</v>
      </c>
      <c r="C5">
        <f t="shared" si="0"/>
        <v>1836.9230769230769</v>
      </c>
    </row>
    <row r="6" spans="1:7" ht="15.75" thickBot="1" x14ac:dyDescent="0.3">
      <c r="A6" s="6" t="s">
        <v>42</v>
      </c>
      <c r="B6" s="8">
        <v>995</v>
      </c>
      <c r="C6">
        <f t="shared" si="0"/>
        <v>1836.9230769230769</v>
      </c>
    </row>
    <row r="7" spans="1:7" ht="15.75" thickBot="1" x14ac:dyDescent="0.3">
      <c r="A7" s="6" t="s">
        <v>43</v>
      </c>
      <c r="B7" s="8">
        <v>1845</v>
      </c>
      <c r="C7">
        <f t="shared" si="0"/>
        <v>3406.1538461538462</v>
      </c>
    </row>
    <row r="8" spans="1:7" ht="15.75" thickBot="1" x14ac:dyDescent="0.3">
      <c r="A8" s="6" t="s">
        <v>44</v>
      </c>
      <c r="B8" s="8">
        <v>2166.13</v>
      </c>
      <c r="C8">
        <f t="shared" si="0"/>
        <v>3999.0092307692312</v>
      </c>
    </row>
    <row r="9" spans="1:7" ht="15.75" thickBot="1" x14ac:dyDescent="0.3">
      <c r="A9" s="6" t="s">
        <v>45</v>
      </c>
      <c r="B9" s="8">
        <v>3345</v>
      </c>
      <c r="C9">
        <f t="shared" si="0"/>
        <v>6175.3846153846152</v>
      </c>
    </row>
    <row r="10" spans="1:7" ht="15.75" thickBot="1" x14ac:dyDescent="0.3">
      <c r="A10" s="6" t="s">
        <v>46</v>
      </c>
      <c r="B10" s="8">
        <v>324.45999999999998</v>
      </c>
      <c r="C10">
        <f t="shared" si="0"/>
        <v>599.00307692307683</v>
      </c>
    </row>
    <row r="11" spans="1:7" ht="15.75" thickBot="1" x14ac:dyDescent="0.3">
      <c r="A11" s="6" t="s">
        <v>47</v>
      </c>
      <c r="B11" s="8">
        <v>345</v>
      </c>
      <c r="C11">
        <f t="shared" si="0"/>
        <v>636.92307692307691</v>
      </c>
    </row>
    <row r="12" spans="1:7" ht="15.75" thickBot="1" x14ac:dyDescent="0.3">
      <c r="A12" s="6" t="s">
        <v>48</v>
      </c>
      <c r="B12" s="8">
        <v>1195</v>
      </c>
      <c r="C12">
        <f t="shared" si="0"/>
        <v>2206.1538461538462</v>
      </c>
    </row>
    <row r="13" spans="1:7" ht="15.75" thickBot="1" x14ac:dyDescent="0.3">
      <c r="A13" s="6" t="s">
        <v>49</v>
      </c>
      <c r="B13" s="8">
        <v>995</v>
      </c>
      <c r="C13">
        <f t="shared" si="0"/>
        <v>1836.9230769230769</v>
      </c>
    </row>
    <row r="14" spans="1:7" ht="15.75" thickBot="1" x14ac:dyDescent="0.3">
      <c r="A14" s="6" t="s">
        <v>50</v>
      </c>
      <c r="B14" s="8">
        <v>695</v>
      </c>
      <c r="C14">
        <f t="shared" si="0"/>
        <v>1283.0769230769231</v>
      </c>
    </row>
    <row r="15" spans="1:7" ht="15.75" thickBot="1" x14ac:dyDescent="0.3">
      <c r="A15" s="6" t="s">
        <v>51</v>
      </c>
      <c r="B15" s="8">
        <v>1624.46</v>
      </c>
      <c r="C15">
        <f t="shared" si="0"/>
        <v>2999.0030769230766</v>
      </c>
    </row>
    <row r="16" spans="1:7" ht="15.75" thickBot="1" x14ac:dyDescent="0.3">
      <c r="A16" s="6" t="s">
        <v>52</v>
      </c>
      <c r="B16" s="8">
        <v>1299.46</v>
      </c>
      <c r="C16">
        <f t="shared" si="0"/>
        <v>2399.0030769230771</v>
      </c>
    </row>
    <row r="17" spans="1:3" ht="15.75" thickBot="1" x14ac:dyDescent="0.3">
      <c r="A17" s="6" t="s">
        <v>53</v>
      </c>
      <c r="B17" s="8">
        <v>1082.79</v>
      </c>
      <c r="C17">
        <f t="shared" si="0"/>
        <v>1998.9969230769229</v>
      </c>
    </row>
    <row r="18" spans="1:3" ht="15.75" thickBot="1" x14ac:dyDescent="0.3">
      <c r="A18" s="6" t="s">
        <v>54</v>
      </c>
      <c r="B18" s="8">
        <v>995</v>
      </c>
      <c r="C18">
        <f t="shared" si="0"/>
        <v>1836.9230769230769</v>
      </c>
    </row>
    <row r="19" spans="1:3" ht="15.75" thickBot="1" x14ac:dyDescent="0.3">
      <c r="A19" s="6" t="s">
        <v>55</v>
      </c>
      <c r="B19" s="7">
        <v>1082.79</v>
      </c>
      <c r="C19">
        <f t="shared" si="0"/>
        <v>1998.9969230769229</v>
      </c>
    </row>
    <row r="20" spans="1:3" ht="15.75" thickBot="1" x14ac:dyDescent="0.3">
      <c r="A20" s="6" t="s">
        <v>56</v>
      </c>
      <c r="B20" s="7">
        <v>2067.59</v>
      </c>
      <c r="C20">
        <f t="shared" si="0"/>
        <v>3817.0892307692311</v>
      </c>
    </row>
    <row r="21" spans="1:3" ht="15.75" thickBot="1" x14ac:dyDescent="0.3">
      <c r="A21" s="6" t="s">
        <v>57</v>
      </c>
      <c r="B21" s="8">
        <v>1895.29</v>
      </c>
      <c r="C21">
        <f t="shared" si="0"/>
        <v>3498.9969230769229</v>
      </c>
    </row>
    <row r="22" spans="1:3" ht="15.75" thickBot="1" x14ac:dyDescent="0.3">
      <c r="A22" s="6" t="s">
        <v>58</v>
      </c>
      <c r="B22" s="7">
        <v>1772.14</v>
      </c>
      <c r="C22">
        <f t="shared" si="0"/>
        <v>3271.6430769230769</v>
      </c>
    </row>
    <row r="23" spans="1:3" ht="15.75" thickBot="1" x14ac:dyDescent="0.3">
      <c r="A23" s="6" t="s">
        <v>59</v>
      </c>
      <c r="B23" s="7">
        <v>1417.59</v>
      </c>
      <c r="C23">
        <f t="shared" si="0"/>
        <v>2617.0892307692307</v>
      </c>
    </row>
    <row r="24" spans="1:3" ht="15.75" thickBot="1" x14ac:dyDescent="0.3">
      <c r="A24" s="6" t="s">
        <v>60</v>
      </c>
      <c r="B24" s="7">
        <v>2166.13</v>
      </c>
      <c r="C24">
        <f t="shared" si="0"/>
        <v>3999.0092307692312</v>
      </c>
    </row>
    <row r="25" spans="1:3" ht="15.75" thickBot="1" x14ac:dyDescent="0.3">
      <c r="A25" s="6" t="s">
        <v>61</v>
      </c>
      <c r="B25" s="7">
        <v>1082.79</v>
      </c>
      <c r="C25">
        <f t="shared" si="0"/>
        <v>1998.9969230769229</v>
      </c>
    </row>
    <row r="26" spans="1:3" ht="15.75" thickBot="1" x14ac:dyDescent="0.3">
      <c r="A26" s="6" t="s">
        <v>62</v>
      </c>
      <c r="B26" s="7">
        <v>1417.59</v>
      </c>
      <c r="C26">
        <f t="shared" si="0"/>
        <v>2617.0892307692307</v>
      </c>
    </row>
    <row r="27" spans="1:3" ht="15.75" thickBot="1" x14ac:dyDescent="0.3">
      <c r="A27" s="6" t="s">
        <v>63</v>
      </c>
      <c r="B27" s="7">
        <v>2363.0500000000002</v>
      </c>
      <c r="C27">
        <f t="shared" si="0"/>
        <v>4362.5538461538463</v>
      </c>
    </row>
    <row r="28" spans="1:3" ht="15.75" thickBot="1" x14ac:dyDescent="0.3">
      <c r="A28" s="6" t="s">
        <v>64</v>
      </c>
      <c r="B28" s="8">
        <v>1624.46</v>
      </c>
      <c r="C28">
        <f t="shared" si="0"/>
        <v>2999.0030769230766</v>
      </c>
    </row>
    <row r="29" spans="1:3" ht="15.75" thickBot="1" x14ac:dyDescent="0.3">
      <c r="A29" s="6" t="s">
        <v>65</v>
      </c>
      <c r="B29" s="8">
        <v>2345</v>
      </c>
      <c r="C29">
        <f t="shared" si="0"/>
        <v>4329.2307692307695</v>
      </c>
    </row>
    <row r="30" spans="1:3" ht="15.75" thickBot="1" x14ac:dyDescent="0.3">
      <c r="A30" s="6" t="s">
        <v>66</v>
      </c>
      <c r="B30" s="7">
        <v>1895.29</v>
      </c>
      <c r="C30">
        <f t="shared" si="0"/>
        <v>3498.9969230769229</v>
      </c>
    </row>
    <row r="31" spans="1:3" ht="15.75" thickBot="1" x14ac:dyDescent="0.3">
      <c r="A31" s="6" t="s">
        <v>67</v>
      </c>
      <c r="B31" s="8">
        <v>2166.13</v>
      </c>
      <c r="C31">
        <f t="shared" si="0"/>
        <v>3999.0092307692312</v>
      </c>
    </row>
    <row r="32" spans="1:3" ht="15.75" thickBot="1" x14ac:dyDescent="0.3">
      <c r="A32" s="6" t="s">
        <v>68</v>
      </c>
      <c r="B32" s="7">
        <v>2067.59</v>
      </c>
      <c r="C32">
        <f t="shared" si="0"/>
        <v>3817.0892307692311</v>
      </c>
    </row>
    <row r="33" spans="1:3" ht="15.75" thickBot="1" x14ac:dyDescent="0.3">
      <c r="A33" s="9">
        <v>280647</v>
      </c>
      <c r="B33" s="10">
        <v>1624.46</v>
      </c>
      <c r="C33">
        <f t="shared" si="0"/>
        <v>2999.0030769230766</v>
      </c>
    </row>
    <row r="34" spans="1:3" ht="15.75" thickBot="1" x14ac:dyDescent="0.3">
      <c r="A34" s="9" t="s">
        <v>37</v>
      </c>
      <c r="B34" s="10">
        <v>6499.46</v>
      </c>
      <c r="C34">
        <f t="shared" si="0"/>
        <v>11999.003076923076</v>
      </c>
    </row>
    <row r="35" spans="1:3" ht="15.75" thickBot="1" x14ac:dyDescent="0.3">
      <c r="A35" s="9" t="s">
        <v>35</v>
      </c>
      <c r="B35" s="10">
        <v>5416.13</v>
      </c>
      <c r="C35">
        <f t="shared" si="0"/>
        <v>9999.0092307692303</v>
      </c>
    </row>
    <row r="36" spans="1:3" ht="15.75" thickBot="1" x14ac:dyDescent="0.3">
      <c r="A36" s="9" t="s">
        <v>20</v>
      </c>
      <c r="B36" s="10">
        <v>1077.92</v>
      </c>
      <c r="C36">
        <f t="shared" si="0"/>
        <v>1990.0061538461539</v>
      </c>
    </row>
    <row r="37" spans="1:3" ht="15.75" thickBot="1" x14ac:dyDescent="0.3">
      <c r="A37" s="9" t="s">
        <v>22</v>
      </c>
      <c r="B37" s="10">
        <v>1294.58</v>
      </c>
      <c r="C37">
        <f t="shared" si="0"/>
        <v>2389.9938461538459</v>
      </c>
    </row>
    <row r="38" spans="1:3" ht="15.75" thickBot="1" x14ac:dyDescent="0.3">
      <c r="A38" s="9" t="s">
        <v>23</v>
      </c>
      <c r="B38" s="10">
        <v>1294.58</v>
      </c>
      <c r="C38">
        <f t="shared" si="0"/>
        <v>2389.9938461538459</v>
      </c>
    </row>
    <row r="39" spans="1:3" ht="15.75" thickBot="1" x14ac:dyDescent="0.3">
      <c r="A39" s="9" t="s">
        <v>19</v>
      </c>
      <c r="B39" s="10">
        <v>1294.58</v>
      </c>
      <c r="C39">
        <f t="shared" si="0"/>
        <v>2389.9938461538459</v>
      </c>
    </row>
    <row r="40" spans="1:3" ht="15.75" thickBot="1" x14ac:dyDescent="0.3">
      <c r="A40" s="9" t="s">
        <v>30</v>
      </c>
      <c r="B40" s="10">
        <v>1624.46</v>
      </c>
      <c r="C40">
        <f t="shared" si="0"/>
        <v>2999.0030769230766</v>
      </c>
    </row>
    <row r="41" spans="1:3" ht="15.75" thickBot="1" x14ac:dyDescent="0.3">
      <c r="A41" s="9" t="s">
        <v>29</v>
      </c>
      <c r="B41" s="10">
        <v>2166.13</v>
      </c>
      <c r="C41">
        <f t="shared" si="0"/>
        <v>3999.0092307692312</v>
      </c>
    </row>
    <row r="42" spans="1:3" ht="15.75" thickBot="1" x14ac:dyDescent="0.3">
      <c r="A42" s="9" t="s">
        <v>24</v>
      </c>
      <c r="B42" s="10">
        <v>4952.12</v>
      </c>
      <c r="C42">
        <f t="shared" si="0"/>
        <v>9142.375384615385</v>
      </c>
    </row>
    <row r="43" spans="1:3" ht="15.75" thickBot="1" x14ac:dyDescent="0.3">
      <c r="A43" s="9" t="s">
        <v>26</v>
      </c>
      <c r="B43" s="10">
        <v>3850.42</v>
      </c>
      <c r="C43">
        <f t="shared" si="0"/>
        <v>7108.4676923076922</v>
      </c>
    </row>
    <row r="44" spans="1:3" ht="15.75" thickBot="1" x14ac:dyDescent="0.3">
      <c r="A44" s="9" t="s">
        <v>32</v>
      </c>
      <c r="B44" s="10">
        <v>8666.1299999999992</v>
      </c>
      <c r="C44">
        <f t="shared" si="0"/>
        <v>15999.009230769227</v>
      </c>
    </row>
    <row r="45" spans="1:3" ht="15.75" thickBot="1" x14ac:dyDescent="0.3">
      <c r="A45" s="9" t="s">
        <v>17</v>
      </c>
      <c r="B45" s="10">
        <v>1624.46</v>
      </c>
      <c r="C45">
        <f t="shared" si="0"/>
        <v>2999.0030769230766</v>
      </c>
    </row>
    <row r="46" spans="1:3" ht="15.75" thickBot="1" x14ac:dyDescent="0.3">
      <c r="A46" s="9" t="s">
        <v>18</v>
      </c>
      <c r="B46" s="10">
        <v>1461.96</v>
      </c>
      <c r="C46">
        <f t="shared" si="0"/>
        <v>2699.0030769230771</v>
      </c>
    </row>
    <row r="47" spans="1:3" ht="15.75" thickBot="1" x14ac:dyDescent="0.3">
      <c r="A47" s="9" t="s">
        <v>36</v>
      </c>
      <c r="B47" s="10">
        <v>1299.46</v>
      </c>
      <c r="C47">
        <f t="shared" si="0"/>
        <v>2399.0030769230771</v>
      </c>
    </row>
    <row r="48" spans="1:3" ht="15.75" thickBot="1" x14ac:dyDescent="0.3">
      <c r="A48" s="9" t="s">
        <v>28</v>
      </c>
      <c r="B48" s="10">
        <v>1624.46</v>
      </c>
      <c r="C48">
        <f t="shared" si="0"/>
        <v>2999.0030769230766</v>
      </c>
    </row>
    <row r="49" spans="1:3" ht="15.75" thickBot="1" x14ac:dyDescent="0.3">
      <c r="A49" s="9" t="s">
        <v>27</v>
      </c>
      <c r="B49" s="10">
        <v>2166.13</v>
      </c>
      <c r="C49">
        <f t="shared" si="0"/>
        <v>3999.0092307692312</v>
      </c>
    </row>
    <row r="50" spans="1:3" ht="15.75" thickBot="1" x14ac:dyDescent="0.3">
      <c r="A50" s="9" t="s">
        <v>21</v>
      </c>
      <c r="B50" s="10">
        <v>1461.96</v>
      </c>
      <c r="C50">
        <f t="shared" si="0"/>
        <v>2699.0030769230771</v>
      </c>
    </row>
    <row r="51" spans="1:3" ht="15.75" thickBot="1" x14ac:dyDescent="0.3">
      <c r="A51" s="9" t="s">
        <v>25</v>
      </c>
      <c r="B51" s="10">
        <v>2166.13</v>
      </c>
      <c r="C51">
        <f t="shared" si="0"/>
        <v>3999.0092307692312</v>
      </c>
    </row>
    <row r="52" spans="1:3" ht="15.75" thickBot="1" x14ac:dyDescent="0.3">
      <c r="A52" s="9" t="s">
        <v>33</v>
      </c>
      <c r="B52" s="10">
        <v>920.29</v>
      </c>
      <c r="C52">
        <f t="shared" si="0"/>
        <v>1698.9969230769229</v>
      </c>
    </row>
    <row r="53" spans="1:3" ht="15.75" thickBot="1" x14ac:dyDescent="0.3">
      <c r="A53" s="9" t="s">
        <v>16</v>
      </c>
      <c r="B53" s="10">
        <v>541.13</v>
      </c>
      <c r="C53">
        <f t="shared" si="0"/>
        <v>999.00923076923073</v>
      </c>
    </row>
    <row r="54" spans="1:3" ht="15.75" thickBot="1" x14ac:dyDescent="0.3">
      <c r="A54" s="9" t="s">
        <v>69</v>
      </c>
      <c r="B54" s="10">
        <v>3249.46</v>
      </c>
      <c r="C54">
        <f t="shared" si="0"/>
        <v>5999.0030769230762</v>
      </c>
    </row>
    <row r="55" spans="1:3" ht="15.75" thickBot="1" x14ac:dyDescent="0.3">
      <c r="A55" s="9" t="s">
        <v>70</v>
      </c>
      <c r="B55" s="10">
        <v>3791.13</v>
      </c>
      <c r="C55">
        <f t="shared" si="0"/>
        <v>6999.0092307692303</v>
      </c>
    </row>
    <row r="56" spans="1:3" ht="15.75" thickBot="1" x14ac:dyDescent="0.3">
      <c r="A56" s="9" t="s">
        <v>71</v>
      </c>
      <c r="B56" s="10">
        <v>4874.46</v>
      </c>
      <c r="C56">
        <f t="shared" si="0"/>
        <v>8999.0030769230762</v>
      </c>
    </row>
    <row r="57" spans="1:3" ht="15.75" thickBot="1" x14ac:dyDescent="0.3">
      <c r="A57" s="9" t="s">
        <v>72</v>
      </c>
      <c r="B57" s="10">
        <v>4874.46</v>
      </c>
      <c r="C57">
        <f t="shared" si="0"/>
        <v>8999.0030769230762</v>
      </c>
    </row>
    <row r="58" spans="1:3" ht="15.75" thickBot="1" x14ac:dyDescent="0.3">
      <c r="A58" s="9" t="s">
        <v>73</v>
      </c>
      <c r="B58" s="10">
        <v>4874.46</v>
      </c>
      <c r="C58">
        <f t="shared" si="0"/>
        <v>8999.0030769230762</v>
      </c>
    </row>
    <row r="59" spans="1:3" ht="15.75" thickBot="1" x14ac:dyDescent="0.3">
      <c r="A59" s="9" t="s">
        <v>74</v>
      </c>
      <c r="B59" s="10">
        <v>3249.46</v>
      </c>
      <c r="C59">
        <f t="shared" si="0"/>
        <v>5999.0030769230762</v>
      </c>
    </row>
    <row r="60" spans="1:3" ht="15.75" thickBot="1" x14ac:dyDescent="0.3">
      <c r="A60" s="9" t="s">
        <v>75</v>
      </c>
      <c r="B60" s="10">
        <v>7041.13</v>
      </c>
      <c r="C60">
        <f t="shared" si="0"/>
        <v>12999.00923076923</v>
      </c>
    </row>
    <row r="61" spans="1:3" ht="15.75" thickBot="1" x14ac:dyDescent="0.3">
      <c r="A61" s="9" t="s">
        <v>76</v>
      </c>
      <c r="B61" s="10">
        <v>7041.13</v>
      </c>
      <c r="C61">
        <f t="shared" si="0"/>
        <v>12999.00923076923</v>
      </c>
    </row>
    <row r="62" spans="1:3" ht="15.75" thickBot="1" x14ac:dyDescent="0.3">
      <c r="A62" s="9" t="s">
        <v>31</v>
      </c>
      <c r="B62" s="10">
        <v>10827.92</v>
      </c>
      <c r="C62">
        <f t="shared" si="0"/>
        <v>19990.006153846152</v>
      </c>
    </row>
    <row r="63" spans="1:3" ht="15.75" thickBot="1" x14ac:dyDescent="0.3">
      <c r="A63" s="9" t="s">
        <v>34</v>
      </c>
      <c r="B63" s="10">
        <v>757.79</v>
      </c>
      <c r="C63">
        <f t="shared" si="0"/>
        <v>1398.9969230769229</v>
      </c>
    </row>
    <row r="64" spans="1:3" ht="15.75" thickBot="1" x14ac:dyDescent="0.3">
      <c r="A64" s="9" t="s">
        <v>77</v>
      </c>
      <c r="B64" s="10">
        <v>4869.58</v>
      </c>
      <c r="C64">
        <f t="shared" si="0"/>
        <v>8989.9938461538459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</vt:lpstr>
      <vt:lpstr>Sheet1</vt:lpstr>
      <vt:lpstr>КП!Область_печати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2020-02-12T15:01:18Z</cp:lastPrinted>
  <dcterms:created xsi:type="dcterms:W3CDTF">2006-09-16T00:00:00Z</dcterms:created>
  <dcterms:modified xsi:type="dcterms:W3CDTF">2023-03-03T04:54:56Z</dcterms:modified>
</cp:coreProperties>
</file>