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2"/>
  </bookViews>
  <sheets>
    <sheet name="ЛОТ 1" sheetId="1" r:id="rId1"/>
    <sheet name="ЛОТ 2 Москва" sheetId="2" r:id="rId2"/>
    <sheet name="ЛОТ 2 Омск" sheetId="3" r:id="rId3"/>
  </sheets>
  <definedNames>
    <definedName name="_xlnm.Print_Area" localSheetId="0">'ЛОТ 1'!$A$1:$L$34</definedName>
    <definedName name="_xlnm.Print_Area" localSheetId="1">'ЛОТ 2 Москва'!$A$1:$N$38</definedName>
    <definedName name="_xlnm.Print_Area" localSheetId="2">'ЛОТ 2 Омск'!$A$1:$N$79</definedName>
  </definedNames>
  <calcPr fullCalcOnLoad="1"/>
</workbook>
</file>

<file path=xl/sharedStrings.xml><?xml version="1.0" encoding="utf-8"?>
<sst xmlns="http://schemas.openxmlformats.org/spreadsheetml/2006/main" count="293" uniqueCount="188">
  <si>
    <t>№    п/п</t>
  </si>
  <si>
    <t>Наименование</t>
  </si>
  <si>
    <t>ИТОГО:</t>
  </si>
  <si>
    <t>Сумма с НДС,          руб.</t>
  </si>
  <si>
    <t xml:space="preserve">Кол-во,
шт. </t>
  </si>
  <si>
    <t>Цена за ед. товара без НДС, руб.</t>
  </si>
  <si>
    <t>Цена за ед. товара с НДС, руб.</t>
  </si>
  <si>
    <t>Сумма без НДС,  руб.</t>
  </si>
  <si>
    <t>Стоимость доставки, без  НДС, руб.</t>
  </si>
  <si>
    <t>Стоимость доставки, с  НДС, руб.</t>
  </si>
  <si>
    <t>Итого стоимость без  НДС, руб.</t>
  </si>
  <si>
    <t>Итого стоимость с  НДС, руб.</t>
  </si>
  <si>
    <t>* Количество товаров указано ориентировочно и может меняться как в большую, так и в меньшую сторону.</t>
  </si>
  <si>
    <t>3*</t>
  </si>
  <si>
    <t>11**</t>
  </si>
  <si>
    <t>12**</t>
  </si>
  <si>
    <t xml:space="preserve">ФИО </t>
  </si>
  <si>
    <t xml:space="preserve">Должность </t>
  </si>
  <si>
    <t>Лот №1 Поставка программного обеспечения</t>
  </si>
  <si>
    <t>Наименование экземпляров программного обеспечения / неисключительных лицензий</t>
  </si>
  <si>
    <t>Компания-разработчик программного обеспечения (вендор)</t>
  </si>
  <si>
    <t>Программное обеспечение</t>
  </si>
  <si>
    <t>Microsoft 365 Business Premium Annual лицензия AAA-55233</t>
  </si>
  <si>
    <t>Microsoft 365 Business Standard Annual лицензия AAA-10647</t>
  </si>
  <si>
    <t>think-cell</t>
  </si>
  <si>
    <t>Business Studio 5 Enterprise. Конкурентная лицензия</t>
  </si>
  <si>
    <t>Autodesk</t>
  </si>
  <si>
    <t>Adobe</t>
  </si>
  <si>
    <t>Microsoft</t>
  </si>
  <si>
    <t>think-cell Software GmbH</t>
  </si>
  <si>
    <t>ГК «СТУ»</t>
  </si>
  <si>
    <t>AutoCAD - including specialized toolsets AD Commercial New Single-User ELD Annual Subscription 
лицензия C1RK1-WW1762-L158</t>
  </si>
  <si>
    <t>Acrobat Pro DC for enterprise Multiple Platforms Multi European Languages Level 1 (1 - 9) Commercial 
лицензия 65271311BA01A12</t>
  </si>
  <si>
    <t>Adobe Systems Adobe Creative Cloud for Teams – All Apps (лицензии для организаций и частных пользователей)
лицензия 65297752BA01A12</t>
  </si>
  <si>
    <t>Project Professional 2019
лицензия H30-05756</t>
  </si>
  <si>
    <t>Visio Professional 2019
лицензия D87-07425</t>
  </si>
  <si>
    <t>Visio Online Plan 1 Annual
лицензия AAA-89985</t>
  </si>
  <si>
    <t>Microsoft 365 Business Basic Annual 
лицензия AAA-10624</t>
  </si>
  <si>
    <t>Exchange Online (Plan 1) Annual
лицензия AA A-06228</t>
  </si>
  <si>
    <t>Windows 10 Pro. Электронная лицензия (мультиязычная) 
лицензия FQC-09131</t>
  </si>
  <si>
    <t>9**</t>
  </si>
  <si>
    <t>10**</t>
  </si>
  <si>
    <t>подпись</t>
  </si>
  <si>
    <t>Дата</t>
  </si>
  <si>
    <t xml:space="preserve">                  МП</t>
  </si>
  <si>
    <t>Производитель</t>
  </si>
  <si>
    <t>Ноутбук ASUS ZenBook UX425JA-BM018R (Intel Core i5-1035G1 1000MHz/14"/1920x1080/8GB/512GB SSD/DVD нет/Intel UHD Graphics/Wi-Fi/Bluetooth/Windows 10 Pro)</t>
  </si>
  <si>
    <t>Мышь радио (USB) Logitech M280 Black (910-004287)</t>
  </si>
  <si>
    <t>Клавиатура + мышь Microsoft Designer Bluetooth Desktop Black</t>
  </si>
  <si>
    <t>Сумка для ноутбука до 14" Aceline T1401NG, серый</t>
  </si>
  <si>
    <t>15.6" Сумка Aceline HT1509NB, чёрный</t>
  </si>
  <si>
    <t>Модуль питания Intel Power Supply FXX750PCRPS</t>
  </si>
  <si>
    <t>Уничтожитель бумаг OFFICE KIT S240 (OK1910S240) 4 уровень секретности</t>
  </si>
  <si>
    <t>Консоль PlayStation®5</t>
  </si>
  <si>
    <t>Беспроводной контроллер DualSense™ для PS5™</t>
  </si>
  <si>
    <t>Apple MacBook Pro 13" QC i5 1,4 ГГц, 8 ГБ, 256 ГБ SSD, Iris Plus 645, Touch Bar, «серый космос» MUHP2RU/A\</t>
  </si>
  <si>
    <t>Ноутбук Dell G5 5590 G515-3795 (i7-9750H 16Gb 1Tb + SSD 256Gb nV RTX2060 6Gb 15,6)</t>
  </si>
  <si>
    <t>Процессор Intel Core i9-9900 3.1/5.0GHz, 8C/16T, 16Mb L3, DDR4-2666, GPU UHD 630, TDP-65W, LGA1151-v2, OEM [CM8068403874032]</t>
  </si>
  <si>
    <t>Плата ASUS LGA1151-v2 B365 PRIME B365-PLUS 4xDDR4 2xPCI-Ex16 DVI/HDMI/Dsub SATA3 M2 USB3 ATX</t>
  </si>
  <si>
    <t>Корпус Cougar MX330-F Midtower, Black, USB3, Window, 5xLED fan Red, без БП</t>
  </si>
  <si>
    <t>Видеокарта PCI-E Gigabyte GeForce RTX 2070 Super GAMING OC 3X 8192MB [GV-N207SGAMING OC-8GD] HDMI DP</t>
  </si>
  <si>
    <t>Кулер Scythe Mugen 5 PCGH Edition (Al+Cu, 6 теплотрубок, 300-800 об/мин, 4-14.5 дБ, 4-pin) универсальный</t>
  </si>
  <si>
    <t>Память DIMM DDR4 16384MBx2 PC21300 2666MHz Kingston HyperX Fury Black CL16 [HX426C16FB3K2/32]</t>
  </si>
  <si>
    <t>Твердотельный накопитель SSD M.2 2280 500Gb Samsung 970 EVO Plus [MZ-V7S500BW] (R3500/W3200MB/s)</t>
  </si>
  <si>
    <t>БП Thermaltake ВОЛГА 1000W (80+Gold, ATX 2.3, APFC, 135mm, CM, 24+8+4+4, 12xSATA, 6xPCI-E(6+2)) [W0429RE]</t>
  </si>
  <si>
    <t>Коммутатор Mikrotik CRS112-8P-4S-IN</t>
  </si>
  <si>
    <t>Коммутатор Mikrotik CRS354-48G-4S+2Q+RM</t>
  </si>
  <si>
    <t>Точка доступа Mikrotik RBD52G-5HacD2HnD-TC (hAP ac²)</t>
  </si>
  <si>
    <t>Wi-Fi адаптер TP-LINK Archer T4E</t>
  </si>
  <si>
    <t>ASUS</t>
  </si>
  <si>
    <t>Logitech</t>
  </si>
  <si>
    <t>Aceline</t>
  </si>
  <si>
    <t>Intel</t>
  </si>
  <si>
    <t>OFFICE KIT</t>
  </si>
  <si>
    <t>SONY</t>
  </si>
  <si>
    <t>Apple</t>
  </si>
  <si>
    <t>Dell</t>
  </si>
  <si>
    <t>Cougar</t>
  </si>
  <si>
    <t>Gigabyte</t>
  </si>
  <si>
    <t>Scythe</t>
  </si>
  <si>
    <t>Kingston</t>
  </si>
  <si>
    <t>Samsung</t>
  </si>
  <si>
    <t>Thermaltake</t>
  </si>
  <si>
    <t>Mikrotik</t>
  </si>
  <si>
    <t>TP-LINK</t>
  </si>
  <si>
    <t xml:space="preserve">Предлагаемое аналогичное оборудование (в случае  замены). Предлагаемое оборудование не должно уступать в качестве и техническим характеристикам запрашиваемого оригинального оборудования. </t>
  </si>
  <si>
    <t>Производитель аналогичного оборудования (в случае замены)</t>
  </si>
  <si>
    <t>4***</t>
  </si>
  <si>
    <t>5***</t>
  </si>
  <si>
    <t>6*</t>
  </si>
  <si>
    <t>31.5" Монитор ViewSonic VX3211-mh [VS16999]</t>
  </si>
  <si>
    <t>ViewSonic</t>
  </si>
  <si>
    <t>МФУ Kyocera ECOSYS M2040dn (A4, p/c/s, 40ppm, 1200dpi, 512MB, LCD, DADF50, Duplex, LAN, USB)DADF50, Duplex, LAN, USB)</t>
  </si>
  <si>
    <t>Kyocera</t>
  </si>
  <si>
    <t>Принтер лазерный BROTHER HL-L2300DR лазерный, цвет: черный [hll2300dr1]</t>
  </si>
  <si>
    <t>BROTHER</t>
  </si>
  <si>
    <t xml:space="preserve">МФУ A4 Kyocera M5526cdn (1102R83NL0) </t>
  </si>
  <si>
    <t>Жесткий диск SATA 1Tb Seagate Enterprise Capacity (ST1000NM0008) {SATA6Gb/s, 7200rpm, 128mb, 3.5"}</t>
  </si>
  <si>
    <t>Seagate</t>
  </si>
  <si>
    <t>Модуль памяти для сервера 16GB Kingston DDR4 (PC4-19200) 2400MHz [KSM24ED8/16ME] ECC CL17 1.2V</t>
  </si>
  <si>
    <t>Модуль памяти для сервера 16GB Crucial DDR4 {PC4-21300, 2666MHz, ECC Reg,CL19} CT16G4RFD8266</t>
  </si>
  <si>
    <t>Crucial</t>
  </si>
  <si>
    <t>Модуль памяти 16GB DDR4 PC4-19200 2400MHz Kit (2x8GB) Kingston HX424C15FB3K2/16, CL15</t>
  </si>
  <si>
    <t>Кронштейн Hama H-108757 черный 37"-70" макс.35кг настенный поворотно-выдвижной и наклонный 00108757</t>
  </si>
  <si>
    <t>Hama</t>
  </si>
  <si>
    <t>Телевизор LED Samsung 50" UE50NU7002UXRU</t>
  </si>
  <si>
    <t>Камера Web A4Tech PK-910H черный 2Mpix (4608x3456) USB2.0 с микрофоном</t>
  </si>
  <si>
    <t>A4Tech</t>
  </si>
  <si>
    <t>Сabeus FTP-4P-Cat.5e-SOLID-OUT-LSZH-UV Кабель витая пара экранированная FTP (F/UTP), категория 5e, 4 пары (24 AWG), одножильный, экран - фольга, для внешней прокладки (+75 C - -40 C), LSZH-UV (негорючий) (305 м)</t>
  </si>
  <si>
    <t>Сabeus</t>
  </si>
  <si>
    <t>Cabeus UTP-4P-Cat.5e-SOLID-LSZH-GY Кабель витая пара UTP (U/UTP), категория 5e, 4 пары (24 AWG), одножильный, серый, LSZH (Low Smoke Zero Halogen) (305 м)</t>
  </si>
  <si>
    <t>Cabeus</t>
  </si>
  <si>
    <t>Источник бесперебойного питания Ippon Innova G2 Euro 3000 2700Вт 3000ВА черный (G2 3000 EURO)</t>
  </si>
  <si>
    <t>Ippon</t>
  </si>
  <si>
    <t>Кабель цифровой HDMI19M to HDMI19M, V1.4+3D, 10m, TV-COM (CG150S-10M)</t>
  </si>
  <si>
    <t>TV-COM</t>
  </si>
  <si>
    <t>Кабель цифровой TV-COM HDMI19M to HDMI19M, V1.4+3D, 20m &lt;CG150S-20M&gt;</t>
  </si>
  <si>
    <t>Кабель цифровой HDMI19M to HDMI19M, V1.4+3D, 5m, TV-COM (CG150S-5M)</t>
  </si>
  <si>
    <t>Видеокамера IP Dahua DH-IPC-HDBW4231FP-AS-0280B 2.8-2.8мм цветная корп.:белый </t>
  </si>
  <si>
    <t>Dahua</t>
  </si>
  <si>
    <t>IP камера Dahua DH-IPC-HFW2231TP-ZS уличная 2Мп, мотор.объектив 2.7-13.5мм, WDR, MicroSD, ИК до 60м, DC12B/PoE, IP67, IK10</t>
  </si>
  <si>
    <t>Dahua Видеокамера Уличная IP DAHUA с вариофокальным объективом </t>
  </si>
  <si>
    <t xml:space="preserve">Видеокамера DH-IPC-HDW3241TMP-AS-0360B  </t>
  </si>
  <si>
    <t>Видеокамера IP Dahua DH-IPC-HFW5241EP-ZE 2.7-13.5мм цветная корп.:белый</t>
  </si>
  <si>
    <t>IP видеокамера DH-IPC-HDBW4231FP-AS</t>
  </si>
  <si>
    <t>Колонки Sven 247 2.0 черный 4Вт SV-0110247BK </t>
  </si>
  <si>
    <t>Sven</t>
  </si>
  <si>
    <t>Колонки Sven 312 2.0 черный 4Вт SV-012540</t>
  </si>
  <si>
    <t>Коммутатор Dahua Dahua DH-PFS4226-24ET-360 управляемый</t>
  </si>
  <si>
    <t>Кронштейн для мониторов ONKRON 13-27'' ГАЗЛИФТ макс 100*100 наклон -45º/+90º, поворот +-90°, 2 колена, от стены: до 450мм, крепление к столу 10-85мм, вес до 6.5кг, черный ONKRON G80 BLACK</t>
  </si>
  <si>
    <t>ONKRON</t>
  </si>
  <si>
    <t>Кронштейн для 2-х мониторов ONKRON 13-32" макс. 100*100, струбцина, наклон -35º+35º поворот 360º, перемещение по вертикали 0-600мм, кабель-канал, пружина, нагрузка 2х1-8кг ONKRON G140 BLACK</t>
  </si>
  <si>
    <t>Кронштейн ONKRON/ 32-60" макс 400*400, наклон -5°/+8° поворот ±140° Макс нагрузка 45,5кг, от стены 49-491мм, черный (ONKRON M15 BLACK)</t>
  </si>
  <si>
    <t>Микрофон проводной Hama CS-198 2.5м черный</t>
  </si>
  <si>
    <t>Монтажная коробка Dahua DH-PFA121</t>
  </si>
  <si>
    <t>Hyperline FC-D2-503-LC/PR-LC/PR-H-2M-LSZH-AQ (FC-503-LC-LC-10G-5M) Патч-корд волоконно-оптический (шнур) MM 50/125(OM3), LC-LC, duplex, 10G/40G, LSZH, 2 м</t>
  </si>
  <si>
    <t>Hyperline</t>
  </si>
  <si>
    <t>Hyperline FC-D2-503-LC/PR-LC/PR-H-5M-LSZH-AQ (FC-503-LC-LC-10G-5M) Патч-корд волоконно-оптический (шнур) MM 50/125(OM3), LC-LC, duplex, 10G/40G, LSZH, 5 м</t>
  </si>
  <si>
    <t>Телевизор LED Hyundai 43" H-LED43ET3001 черный/FULL HD/60Hz/DVB-T2/DVB-C/DV</t>
  </si>
  <si>
    <t>Hyundai</t>
  </si>
  <si>
    <t>BQ 50S01B Black {50", 127 см, FHD (1920*1080), 250 cd/m2 ±10%, 5000:1, DVB-C/T/T2/S2, 3 HDMI, 2 USB, звук 2х8 Вт, Smart TV} </t>
  </si>
  <si>
    <t>BQ</t>
  </si>
  <si>
    <t xml:space="preserve"> Папка карман самокл. Аttache для визитн.карточ., 65*98 мм, 10 штук в упаковке.</t>
  </si>
  <si>
    <t>Аttache</t>
  </si>
  <si>
    <t>Процессор i9 9900K Coffee Lake (Socket 1151) с максимальным объем кэш и частоты</t>
  </si>
  <si>
    <t>DDR4 DIMM 8Gb, 2666MHz, CL13, 1.35V Kingston HyperX Predator (HX426C13PB3/8)</t>
  </si>
  <si>
    <t>ADATA 128Gb XPG SX6000 Lite, 2280, M.2, NVMe (ASX6000LNP-128GT-C)</t>
  </si>
  <si>
    <t>ADATA</t>
  </si>
  <si>
    <t>Kingston SSD 120GB SSDNow A400 SATA 3 2.5 (7mm height) Alone (SA400S37/120G</t>
  </si>
  <si>
    <t xml:space="preserve">D-Link DGS-3130-30S/A1A, L2+ Managed Switch with 24 100/1000Base-X SFP ports and 2 10GBase-T ports and 4 10GBase-X SFP+ ports.16K Mac address, SIM, USB port, IPv6, SSL v3, 802.1Q VLAN,GVRP, 802.1v P </t>
  </si>
  <si>
    <t>D-Link</t>
  </si>
  <si>
    <t>D-Link L2 Managed Switch with 24 10/100/1000Base-T ports and 4 10GBase-X SFP+ ports (DGS-3000-28X/B1A)</t>
  </si>
  <si>
    <t>Модуль D-link 431XT/A1A (c поддержкой 10G)</t>
  </si>
  <si>
    <t>Монитор 29" LG 29WN600-W IPS, 2560x1080 (21:9), 250кд/м2, 5мс, FreeSync, HDMI, DisplayPort, белый (29WN600-W.ARUZ) </t>
  </si>
  <si>
    <t>LG</t>
  </si>
  <si>
    <t>Модуль D-link DEM-310GT</t>
  </si>
  <si>
    <t>D-link</t>
  </si>
  <si>
    <t>IP камера 2Мп уличная мини-купольная DH-IPC-HDBW3241FP-AS-0280B</t>
  </si>
  <si>
    <t xml:space="preserve">Карта EM Marine ISO 125Khz IL-06E Iron Logic </t>
  </si>
  <si>
    <t>Iron Logic</t>
  </si>
  <si>
    <t>Chieftec CORE 600W, ATX 12V 2.3 PSU,W/12cm Fan,80 plus Gold, BBS-600S Bulk </t>
  </si>
  <si>
    <t>Chieftec</t>
  </si>
  <si>
    <t>Видеокарта MSI GeForce GT730 2Gb DDR3, 128bit, PCI-E, VGA, DVI, HDMI, Retail (N730-2GD3V2)</t>
  </si>
  <si>
    <t>MSI</t>
  </si>
  <si>
    <t>DEEPCOOL GAMMAXX300B LGA1366/1156/55/51/50/775/FM2/+/FM1/AM3/+/AM2/+/AM4 (24шт/кор, TDP 130Вт, PWM, Blue Led, 3 тепл. трубки прямого контакта,120мм вент-р,17.8~21dB(A)) RET </t>
  </si>
  <si>
    <t>DEEPCOOL</t>
  </si>
  <si>
    <t>Материнская плата GIGABYTE H370M DS3H , Socket1151, Intel H370, 4xDDR4, 2PCI-Ex16, 6SATA3, 7.1-ch, GLAN, 8USB 3.1, USB Type-C, VGA, DVI, HDMI, DisplayPort, mATX, Retail</t>
  </si>
  <si>
    <t>GIGABYTE</t>
  </si>
  <si>
    <t>Планшет Apple iPad (2020) 128Gb Wi-Fi</t>
  </si>
  <si>
    <t>Планшет Huawei MediaPad T3 10'' 16Gb LTE (AGS-L09), Grey</t>
  </si>
  <si>
    <t>Huawei</t>
  </si>
  <si>
    <t>Лот №2 Поставка оборудования в  г. Омск, пр. Мира, д. 1Б, Хоккейная академия «Авангард»</t>
  </si>
  <si>
    <t xml:space="preserve">Лот №2 Поставка оборудования в  г. Москва, Саввинская наб., д. 11.  </t>
  </si>
  <si>
    <t>4*</t>
  </si>
  <si>
    <t>5*</t>
  </si>
  <si>
    <t>6**</t>
  </si>
  <si>
    <t>11***</t>
  </si>
  <si>
    <t>12***</t>
  </si>
  <si>
    <t>**Количество товаров указано ориентировочно и может меняться как в большую, так и в меньшую сторону.</t>
  </si>
  <si>
    <t>*Столбы  4, 5 заполняются в том случае, если Участник предлагает замену оборудования</t>
  </si>
  <si>
    <t>*Столбы 4, 5 заполняются в том случае, если Участник предлагает замену оборудования</t>
  </si>
  <si>
    <t>_________________/наименование Претендента/</t>
  </si>
  <si>
    <t>от «       »  __________________  2020 г.</t>
  </si>
  <si>
    <t>к Предложению для участия в Запросе предложений № 34-2020</t>
  </si>
  <si>
    <t xml:space="preserve">Приложение №1 к Форме № 2 </t>
  </si>
  <si>
    <t xml:space="preserve">Приложение №2 к Форме № 2 </t>
  </si>
  <si>
    <t>***Столбцы № 11, 12 заполняются в том случае, если Участник выделяет стоимость доставки товара от общей стоимости поставки.</t>
  </si>
  <si>
    <t>**Столбцы № 9, 10 заполняются в том случае, если Участник выделяет стоимость доставки товара от общей стоимости поставки.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</si>
</sst>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63"/>
      <name val="Calibri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Verdana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left" vertical="center"/>
    </xf>
    <xf numFmtId="4" fontId="46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5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3" fillId="3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46" fillId="33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vertical="center" wrapText="1"/>
    </xf>
    <xf numFmtId="0" fontId="46" fillId="0" borderId="16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6" fillId="0" borderId="0" xfId="0" applyFont="1" applyFill="1" applyAlignment="1">
      <alignment vertical="center" wrapText="1"/>
    </xf>
    <xf numFmtId="0" fontId="46" fillId="0" borderId="16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62" zoomScaleNormal="62" zoomScaleSheetLayoutView="62" zoomScalePageLayoutView="0" workbookViewId="0" topLeftCell="A5">
      <selection activeCell="C21" sqref="C21"/>
    </sheetView>
  </sheetViews>
  <sheetFormatPr defaultColWidth="9.140625" defaultRowHeight="15"/>
  <cols>
    <col min="1" max="1" width="7.7109375" style="3" customWidth="1"/>
    <col min="2" max="2" width="47.28125" style="3" customWidth="1"/>
    <col min="3" max="3" width="10.57421875" style="3" customWidth="1"/>
    <col min="4" max="4" width="29.7109375" style="3" customWidth="1"/>
    <col min="5" max="5" width="13.28125" style="3" customWidth="1"/>
    <col min="6" max="6" width="14.00390625" style="3" customWidth="1"/>
    <col min="7" max="8" width="16.8515625" style="3" customWidth="1"/>
    <col min="9" max="9" width="14.421875" style="0" customWidth="1"/>
    <col min="10" max="10" width="13.57421875" style="0" customWidth="1"/>
    <col min="11" max="11" width="14.421875" style="0" customWidth="1"/>
    <col min="12" max="12" width="15.00390625" style="0" customWidth="1"/>
    <col min="13" max="13" width="9.140625" style="0" customWidth="1"/>
  </cols>
  <sheetData>
    <row r="1" spans="1:12" ht="15" customHeight="1">
      <c r="A1" s="95"/>
      <c r="B1" s="95"/>
      <c r="C1" s="95"/>
      <c r="D1" s="95"/>
      <c r="E1" s="95"/>
      <c r="F1" s="95"/>
      <c r="G1" s="95"/>
      <c r="H1" s="95"/>
      <c r="I1" s="96"/>
      <c r="J1" s="76" t="s">
        <v>184</v>
      </c>
      <c r="K1" s="76"/>
      <c r="L1" s="76"/>
    </row>
    <row r="2" spans="1:12" ht="28.5" customHeight="1">
      <c r="A2" s="95"/>
      <c r="B2" s="95"/>
      <c r="C2" s="95"/>
      <c r="D2" s="95"/>
      <c r="E2" s="95"/>
      <c r="F2" s="95"/>
      <c r="G2" s="95"/>
      <c r="H2" s="95"/>
      <c r="I2" s="96"/>
      <c r="J2" s="76" t="s">
        <v>183</v>
      </c>
      <c r="K2" s="76"/>
      <c r="L2" s="76"/>
    </row>
    <row r="3" spans="1:12" ht="24" customHeight="1">
      <c r="A3" s="95"/>
      <c r="B3" s="95"/>
      <c r="C3" s="95"/>
      <c r="D3" s="95"/>
      <c r="E3" s="95"/>
      <c r="F3" s="95"/>
      <c r="G3" s="95"/>
      <c r="H3" s="95"/>
      <c r="I3" s="96"/>
      <c r="J3" s="76" t="s">
        <v>181</v>
      </c>
      <c r="K3" s="76"/>
      <c r="L3" s="76"/>
    </row>
    <row r="4" spans="1:12" ht="41.25" customHeight="1">
      <c r="A4" s="95"/>
      <c r="B4" s="95"/>
      <c r="C4" s="95"/>
      <c r="D4" s="95"/>
      <c r="E4" s="95"/>
      <c r="F4" s="95"/>
      <c r="G4" s="95"/>
      <c r="H4" s="95"/>
      <c r="I4" s="97"/>
      <c r="J4" s="77" t="s">
        <v>182</v>
      </c>
      <c r="K4" s="77"/>
      <c r="L4" s="77"/>
    </row>
    <row r="5" spans="1:12" ht="14.25">
      <c r="A5" s="80" t="s">
        <v>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ht="42.75" customHeight="1">
      <c r="A6" s="1" t="s">
        <v>0</v>
      </c>
      <c r="B6" s="34" t="s">
        <v>19</v>
      </c>
      <c r="C6" s="1" t="s">
        <v>4</v>
      </c>
      <c r="D6" s="1" t="s">
        <v>20</v>
      </c>
      <c r="E6" s="11" t="s">
        <v>5</v>
      </c>
      <c r="F6" s="11" t="s">
        <v>6</v>
      </c>
      <c r="G6" s="12" t="s">
        <v>7</v>
      </c>
      <c r="H6" s="12" t="s">
        <v>3</v>
      </c>
      <c r="I6" s="16" t="s">
        <v>8</v>
      </c>
      <c r="J6" s="16" t="s">
        <v>9</v>
      </c>
      <c r="K6" s="16" t="s">
        <v>10</v>
      </c>
      <c r="L6" s="16" t="s">
        <v>11</v>
      </c>
    </row>
    <row r="7" spans="1:12" s="26" customFormat="1" ht="13.5">
      <c r="A7" s="13">
        <v>1</v>
      </c>
      <c r="B7" s="10">
        <v>2</v>
      </c>
      <c r="C7" s="13" t="s">
        <v>13</v>
      </c>
      <c r="D7" s="13">
        <v>4</v>
      </c>
      <c r="E7" s="14">
        <v>5</v>
      </c>
      <c r="F7" s="14">
        <v>6</v>
      </c>
      <c r="G7" s="15">
        <v>7</v>
      </c>
      <c r="H7" s="15">
        <v>8</v>
      </c>
      <c r="I7" s="17" t="s">
        <v>40</v>
      </c>
      <c r="J7" s="17" t="s">
        <v>41</v>
      </c>
      <c r="K7" s="17">
        <v>11</v>
      </c>
      <c r="L7" s="17">
        <v>12</v>
      </c>
    </row>
    <row r="8" spans="1:12" s="3" customFormat="1" ht="13.5">
      <c r="A8" s="88" t="s">
        <v>21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91"/>
    </row>
    <row r="9" spans="1:12" s="25" customFormat="1" ht="41.25">
      <c r="A9" s="58">
        <v>1</v>
      </c>
      <c r="B9" s="35" t="s">
        <v>31</v>
      </c>
      <c r="C9" s="41">
        <v>3</v>
      </c>
      <c r="D9" s="40" t="s">
        <v>26</v>
      </c>
      <c r="E9" s="42">
        <v>0</v>
      </c>
      <c r="F9" s="19">
        <f>E9*1.2</f>
        <v>0</v>
      </c>
      <c r="G9" s="19">
        <f aca="true" t="shared" si="0" ref="G9:G21">E9*C9</f>
        <v>0</v>
      </c>
      <c r="H9" s="19">
        <f aca="true" t="shared" si="1" ref="H9:H21">F9*C9</f>
        <v>0</v>
      </c>
      <c r="I9" s="24"/>
      <c r="J9" s="24">
        <f>I9*1.2</f>
        <v>0</v>
      </c>
      <c r="K9" s="29">
        <f>G9+I9</f>
        <v>0</v>
      </c>
      <c r="L9" s="24">
        <f>K9*1.2</f>
        <v>0</v>
      </c>
    </row>
    <row r="10" spans="1:12" s="25" customFormat="1" ht="41.25">
      <c r="A10" s="58">
        <v>2</v>
      </c>
      <c r="B10" s="36" t="s">
        <v>32</v>
      </c>
      <c r="C10" s="41">
        <v>6</v>
      </c>
      <c r="D10" s="40" t="s">
        <v>27</v>
      </c>
      <c r="E10" s="42">
        <v>0</v>
      </c>
      <c r="F10" s="19">
        <f aca="true" t="shared" si="2" ref="F10:F21">E10*1.2</f>
        <v>0</v>
      </c>
      <c r="G10" s="19">
        <f t="shared" si="0"/>
        <v>0</v>
      </c>
      <c r="H10" s="19">
        <f t="shared" si="1"/>
        <v>0</v>
      </c>
      <c r="I10" s="24"/>
      <c r="J10" s="24">
        <f aca="true" t="shared" si="3" ref="J10:J21">I10*1.2</f>
        <v>0</v>
      </c>
      <c r="K10" s="29">
        <f aca="true" t="shared" si="4" ref="K10:K21">G10+I10</f>
        <v>0</v>
      </c>
      <c r="L10" s="24">
        <f aca="true" t="shared" si="5" ref="L10:L21">K10*1.2</f>
        <v>0</v>
      </c>
    </row>
    <row r="11" spans="1:12" s="25" customFormat="1" ht="54.75">
      <c r="A11" s="58">
        <v>3</v>
      </c>
      <c r="B11" s="36" t="s">
        <v>33</v>
      </c>
      <c r="C11" s="41">
        <v>3</v>
      </c>
      <c r="D11" s="40" t="s">
        <v>27</v>
      </c>
      <c r="E11" s="42">
        <v>0</v>
      </c>
      <c r="F11" s="19">
        <f t="shared" si="2"/>
        <v>0</v>
      </c>
      <c r="G11" s="19">
        <f t="shared" si="0"/>
        <v>0</v>
      </c>
      <c r="H11" s="19">
        <f t="shared" si="1"/>
        <v>0</v>
      </c>
      <c r="I11" s="24"/>
      <c r="J11" s="24">
        <f t="shared" si="3"/>
        <v>0</v>
      </c>
      <c r="K11" s="29">
        <f t="shared" si="4"/>
        <v>0</v>
      </c>
      <c r="L11" s="24">
        <f t="shared" si="5"/>
        <v>0</v>
      </c>
    </row>
    <row r="12" spans="1:12" s="25" customFormat="1" ht="27">
      <c r="A12" s="58">
        <v>4</v>
      </c>
      <c r="B12" s="36" t="s">
        <v>34</v>
      </c>
      <c r="C12" s="41">
        <v>3</v>
      </c>
      <c r="D12" s="40" t="s">
        <v>28</v>
      </c>
      <c r="E12" s="42">
        <v>0</v>
      </c>
      <c r="F12" s="19">
        <f t="shared" si="2"/>
        <v>0</v>
      </c>
      <c r="G12" s="19">
        <f t="shared" si="0"/>
        <v>0</v>
      </c>
      <c r="H12" s="19">
        <f t="shared" si="1"/>
        <v>0</v>
      </c>
      <c r="I12" s="24"/>
      <c r="J12" s="24">
        <f t="shared" si="3"/>
        <v>0</v>
      </c>
      <c r="K12" s="29">
        <f t="shared" si="4"/>
        <v>0</v>
      </c>
      <c r="L12" s="24">
        <f t="shared" si="5"/>
        <v>0</v>
      </c>
    </row>
    <row r="13" spans="1:12" s="25" customFormat="1" ht="27">
      <c r="A13" s="58">
        <v>5</v>
      </c>
      <c r="B13" s="37" t="s">
        <v>35</v>
      </c>
      <c r="C13" s="41">
        <v>4</v>
      </c>
      <c r="D13" s="40" t="s">
        <v>28</v>
      </c>
      <c r="E13" s="42">
        <v>0</v>
      </c>
      <c r="F13" s="19">
        <f t="shared" si="2"/>
        <v>0</v>
      </c>
      <c r="G13" s="19">
        <f t="shared" si="0"/>
        <v>0</v>
      </c>
      <c r="H13" s="19">
        <f t="shared" si="1"/>
        <v>0</v>
      </c>
      <c r="I13" s="24"/>
      <c r="J13" s="24">
        <f t="shared" si="3"/>
        <v>0</v>
      </c>
      <c r="K13" s="29">
        <f t="shared" si="4"/>
        <v>0</v>
      </c>
      <c r="L13" s="24">
        <f t="shared" si="5"/>
        <v>0</v>
      </c>
    </row>
    <row r="14" spans="1:12" s="25" customFormat="1" ht="27">
      <c r="A14" s="58">
        <v>6</v>
      </c>
      <c r="B14" s="37" t="s">
        <v>36</v>
      </c>
      <c r="C14" s="41">
        <v>6</v>
      </c>
      <c r="D14" s="40" t="s">
        <v>28</v>
      </c>
      <c r="E14" s="42">
        <v>0</v>
      </c>
      <c r="F14" s="19">
        <f t="shared" si="2"/>
        <v>0</v>
      </c>
      <c r="G14" s="19">
        <f t="shared" si="0"/>
        <v>0</v>
      </c>
      <c r="H14" s="19">
        <f t="shared" si="1"/>
        <v>0</v>
      </c>
      <c r="I14" s="24"/>
      <c r="J14" s="24">
        <f t="shared" si="3"/>
        <v>0</v>
      </c>
      <c r="K14" s="29">
        <f t="shared" si="4"/>
        <v>0</v>
      </c>
      <c r="L14" s="24">
        <f t="shared" si="5"/>
        <v>0</v>
      </c>
    </row>
    <row r="15" spans="1:12" s="25" customFormat="1" ht="27">
      <c r="A15" s="58">
        <v>7</v>
      </c>
      <c r="B15" s="37" t="s">
        <v>22</v>
      </c>
      <c r="C15" s="41">
        <v>15</v>
      </c>
      <c r="D15" s="40" t="s">
        <v>28</v>
      </c>
      <c r="E15" s="42">
        <v>0</v>
      </c>
      <c r="F15" s="19">
        <f t="shared" si="2"/>
        <v>0</v>
      </c>
      <c r="G15" s="19">
        <f t="shared" si="0"/>
        <v>0</v>
      </c>
      <c r="H15" s="19">
        <f t="shared" si="1"/>
        <v>0</v>
      </c>
      <c r="I15" s="24"/>
      <c r="J15" s="24">
        <f t="shared" si="3"/>
        <v>0</v>
      </c>
      <c r="K15" s="29">
        <f t="shared" si="4"/>
        <v>0</v>
      </c>
      <c r="L15" s="24">
        <f t="shared" si="5"/>
        <v>0</v>
      </c>
    </row>
    <row r="16" spans="1:12" s="25" customFormat="1" ht="27">
      <c r="A16" s="58">
        <v>8</v>
      </c>
      <c r="B16" s="37" t="s">
        <v>37</v>
      </c>
      <c r="C16" s="41">
        <v>227</v>
      </c>
      <c r="D16" s="40" t="s">
        <v>28</v>
      </c>
      <c r="E16" s="42">
        <v>0</v>
      </c>
      <c r="F16" s="19">
        <f t="shared" si="2"/>
        <v>0</v>
      </c>
      <c r="G16" s="19">
        <f t="shared" si="0"/>
        <v>0</v>
      </c>
      <c r="H16" s="19">
        <f t="shared" si="1"/>
        <v>0</v>
      </c>
      <c r="I16" s="24"/>
      <c r="J16" s="24">
        <f t="shared" si="3"/>
        <v>0</v>
      </c>
      <c r="K16" s="29">
        <f t="shared" si="4"/>
        <v>0</v>
      </c>
      <c r="L16" s="24">
        <f t="shared" si="5"/>
        <v>0</v>
      </c>
    </row>
    <row r="17" spans="1:12" s="25" customFormat="1" ht="27">
      <c r="A17" s="58">
        <v>9</v>
      </c>
      <c r="B17" s="37" t="s">
        <v>23</v>
      </c>
      <c r="C17" s="41">
        <v>142</v>
      </c>
      <c r="D17" s="40" t="s">
        <v>28</v>
      </c>
      <c r="E17" s="42">
        <v>0</v>
      </c>
      <c r="F17" s="19">
        <f t="shared" si="2"/>
        <v>0</v>
      </c>
      <c r="G17" s="19">
        <f t="shared" si="0"/>
        <v>0</v>
      </c>
      <c r="H17" s="19">
        <f t="shared" si="1"/>
        <v>0</v>
      </c>
      <c r="I17" s="24"/>
      <c r="J17" s="24">
        <f t="shared" si="3"/>
        <v>0</v>
      </c>
      <c r="K17" s="29">
        <f t="shared" si="4"/>
        <v>0</v>
      </c>
      <c r="L17" s="24">
        <f t="shared" si="5"/>
        <v>0</v>
      </c>
    </row>
    <row r="18" spans="1:12" s="25" customFormat="1" ht="27">
      <c r="A18" s="58">
        <v>10</v>
      </c>
      <c r="B18" s="37" t="s">
        <v>38</v>
      </c>
      <c r="C18" s="41">
        <v>75</v>
      </c>
      <c r="D18" s="40" t="s">
        <v>28</v>
      </c>
      <c r="E18" s="42">
        <v>0</v>
      </c>
      <c r="F18" s="19">
        <f t="shared" si="2"/>
        <v>0</v>
      </c>
      <c r="G18" s="19">
        <f t="shared" si="0"/>
        <v>0</v>
      </c>
      <c r="H18" s="19">
        <f t="shared" si="1"/>
        <v>0</v>
      </c>
      <c r="I18" s="24"/>
      <c r="J18" s="24">
        <f t="shared" si="3"/>
        <v>0</v>
      </c>
      <c r="K18" s="29">
        <f t="shared" si="4"/>
        <v>0</v>
      </c>
      <c r="L18" s="24">
        <f t="shared" si="5"/>
        <v>0</v>
      </c>
    </row>
    <row r="19" spans="1:12" s="25" customFormat="1" ht="13.5">
      <c r="A19" s="58">
        <v>11</v>
      </c>
      <c r="B19" s="38" t="s">
        <v>24</v>
      </c>
      <c r="C19" s="41">
        <v>5</v>
      </c>
      <c r="D19" s="40" t="s">
        <v>29</v>
      </c>
      <c r="E19" s="42">
        <v>0</v>
      </c>
      <c r="F19" s="19">
        <f t="shared" si="2"/>
        <v>0</v>
      </c>
      <c r="G19" s="19">
        <f t="shared" si="0"/>
        <v>0</v>
      </c>
      <c r="H19" s="19">
        <f t="shared" si="1"/>
        <v>0</v>
      </c>
      <c r="I19" s="24"/>
      <c r="J19" s="24">
        <f t="shared" si="3"/>
        <v>0</v>
      </c>
      <c r="K19" s="29">
        <f t="shared" si="4"/>
        <v>0</v>
      </c>
      <c r="L19" s="24">
        <f t="shared" si="5"/>
        <v>0</v>
      </c>
    </row>
    <row r="20" spans="1:12" s="25" customFormat="1" ht="41.25">
      <c r="A20" s="58">
        <v>12</v>
      </c>
      <c r="B20" s="37" t="s">
        <v>39</v>
      </c>
      <c r="C20" s="41">
        <v>1</v>
      </c>
      <c r="D20" s="40" t="s">
        <v>28</v>
      </c>
      <c r="E20" s="42">
        <v>0</v>
      </c>
      <c r="F20" s="19">
        <f t="shared" si="2"/>
        <v>0</v>
      </c>
      <c r="G20" s="19">
        <f t="shared" si="0"/>
        <v>0</v>
      </c>
      <c r="H20" s="19">
        <f t="shared" si="1"/>
        <v>0</v>
      </c>
      <c r="I20" s="24"/>
      <c r="J20" s="24">
        <f t="shared" si="3"/>
        <v>0</v>
      </c>
      <c r="K20" s="29">
        <f t="shared" si="4"/>
        <v>0</v>
      </c>
      <c r="L20" s="24">
        <f t="shared" si="5"/>
        <v>0</v>
      </c>
    </row>
    <row r="21" spans="1:12" s="25" customFormat="1" ht="13.5">
      <c r="A21" s="58">
        <v>13</v>
      </c>
      <c r="B21" s="37" t="s">
        <v>25</v>
      </c>
      <c r="C21" s="41">
        <v>3</v>
      </c>
      <c r="D21" s="40" t="s">
        <v>30</v>
      </c>
      <c r="E21" s="42">
        <v>0</v>
      </c>
      <c r="F21" s="19">
        <f t="shared" si="2"/>
        <v>0</v>
      </c>
      <c r="G21" s="19">
        <f t="shared" si="0"/>
        <v>0</v>
      </c>
      <c r="H21" s="19">
        <f t="shared" si="1"/>
        <v>0</v>
      </c>
      <c r="I21" s="24"/>
      <c r="J21" s="24">
        <f t="shared" si="3"/>
        <v>0</v>
      </c>
      <c r="K21" s="29">
        <f t="shared" si="4"/>
        <v>0</v>
      </c>
      <c r="L21" s="24">
        <f t="shared" si="5"/>
        <v>0</v>
      </c>
    </row>
    <row r="22" spans="1:12" s="3" customFormat="1" ht="13.5">
      <c r="A22" s="87" t="s">
        <v>2</v>
      </c>
      <c r="B22" s="87"/>
      <c r="C22" s="39"/>
      <c r="D22" s="43"/>
      <c r="E22" s="6"/>
      <c r="F22" s="6"/>
      <c r="G22" s="6">
        <f>SUM(G9:G21)</f>
        <v>0</v>
      </c>
      <c r="H22" s="6">
        <f>SUM(H9:H21)</f>
        <v>0</v>
      </c>
      <c r="I22" s="28"/>
      <c r="J22" s="28"/>
      <c r="K22" s="30">
        <f>SUM(K9:K21)</f>
        <v>0</v>
      </c>
      <c r="L22" s="28">
        <f>SUM(L9:L21)</f>
        <v>0</v>
      </c>
    </row>
    <row r="24" spans="2:19" ht="14.25">
      <c r="B24" s="83" t="s">
        <v>12</v>
      </c>
      <c r="C24" s="83"/>
      <c r="D24" s="83"/>
      <c r="E24" s="83"/>
      <c r="F24" s="83"/>
      <c r="G24" s="83"/>
      <c r="H24" s="83"/>
      <c r="I24" s="8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4.25">
      <c r="B25" s="84" t="s">
        <v>187</v>
      </c>
      <c r="C25" s="84"/>
      <c r="D25" s="84"/>
      <c r="E25" s="84"/>
      <c r="F25" s="84"/>
      <c r="G25" s="84"/>
      <c r="H25" s="84"/>
      <c r="I25" s="84"/>
      <c r="J25" s="85"/>
      <c r="K25" s="85"/>
      <c r="L25" s="86"/>
      <c r="M25" s="86"/>
      <c r="N25" s="86"/>
      <c r="O25" s="86"/>
      <c r="P25" s="86"/>
      <c r="Q25" s="86"/>
      <c r="R25" s="86"/>
      <c r="S25" s="86"/>
    </row>
    <row r="26" spans="2:19" ht="14.25">
      <c r="B26" s="20"/>
      <c r="C26" s="20"/>
      <c r="D26" s="20"/>
      <c r="E26" s="20"/>
      <c r="F26" s="20"/>
      <c r="G26" s="20"/>
      <c r="H26" s="20"/>
      <c r="I26" s="20"/>
      <c r="J26" s="21"/>
      <c r="K26" s="21"/>
      <c r="L26" s="22"/>
      <c r="M26" s="22"/>
      <c r="N26" s="22"/>
      <c r="O26" s="22"/>
      <c r="P26" s="22"/>
      <c r="Q26" s="22"/>
      <c r="R26" s="22"/>
      <c r="S26" s="22"/>
    </row>
    <row r="27" spans="2:19" ht="14.25">
      <c r="B27" s="3" t="s">
        <v>17</v>
      </c>
      <c r="C27" s="3" t="s">
        <v>16</v>
      </c>
      <c r="D27" s="3" t="s">
        <v>43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3.5" customHeight="1">
      <c r="B28" s="78" t="s">
        <v>42</v>
      </c>
      <c r="C28" s="79"/>
      <c r="D28" s="27"/>
      <c r="E28" s="2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ht="14.25">
      <c r="B29" s="26" t="s">
        <v>44</v>
      </c>
    </row>
    <row r="30" spans="2:4" ht="14.25">
      <c r="B30" s="23"/>
      <c r="D30" s="31"/>
    </row>
    <row r="32" ht="14.25">
      <c r="B32" s="44"/>
    </row>
  </sheetData>
  <sheetProtection/>
  <mergeCells count="14">
    <mergeCell ref="A1:H1"/>
    <mergeCell ref="A2:H2"/>
    <mergeCell ref="A3:H3"/>
    <mergeCell ref="A4:H4"/>
    <mergeCell ref="J1:L1"/>
    <mergeCell ref="J2:L2"/>
    <mergeCell ref="J3:L3"/>
    <mergeCell ref="J4:L4"/>
    <mergeCell ref="B28:C28"/>
    <mergeCell ref="A5:L5"/>
    <mergeCell ref="B24:I24"/>
    <mergeCell ref="B25:S25"/>
    <mergeCell ref="A22:B22"/>
    <mergeCell ref="A8:L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70" zoomScaleNormal="50" zoomScaleSheetLayoutView="70" zoomScalePageLayoutView="0" workbookViewId="0" topLeftCell="A22">
      <selection activeCell="F26" sqref="F26"/>
    </sheetView>
  </sheetViews>
  <sheetFormatPr defaultColWidth="9.140625" defaultRowHeight="15"/>
  <cols>
    <col min="1" max="1" width="7.7109375" style="3" customWidth="1"/>
    <col min="2" max="2" width="40.57421875" style="33" customWidth="1"/>
    <col min="3" max="3" width="25.28125" style="44" customWidth="1"/>
    <col min="4" max="4" width="40.8515625" style="44" customWidth="1"/>
    <col min="5" max="5" width="24.00390625" style="44" customWidth="1"/>
    <col min="6" max="6" width="14.7109375" style="44" customWidth="1"/>
    <col min="7" max="7" width="13.28125" style="3" customWidth="1"/>
    <col min="8" max="8" width="14.00390625" style="3" customWidth="1"/>
    <col min="9" max="9" width="17.28125" style="3" customWidth="1"/>
    <col min="10" max="10" width="16.8515625" style="3" customWidth="1"/>
    <col min="11" max="11" width="14.421875" style="0" customWidth="1"/>
    <col min="12" max="12" width="13.57421875" style="0" customWidth="1"/>
    <col min="13" max="13" width="14.421875" style="0" customWidth="1"/>
    <col min="14" max="14" width="15.00390625" style="0" customWidth="1"/>
  </cols>
  <sheetData>
    <row r="1" spans="1:14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76" t="s">
        <v>184</v>
      </c>
      <c r="M1" s="76"/>
      <c r="N1" s="76"/>
    </row>
    <row r="2" spans="1:14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76" t="s">
        <v>183</v>
      </c>
      <c r="M2" s="76"/>
      <c r="N2" s="76"/>
    </row>
    <row r="3" spans="1:14" ht="27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76" t="s">
        <v>181</v>
      </c>
      <c r="M3" s="76"/>
      <c r="N3" s="76"/>
    </row>
    <row r="4" spans="1:14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77" t="s">
        <v>182</v>
      </c>
      <c r="M4" s="77"/>
      <c r="N4" s="77"/>
    </row>
    <row r="5" spans="1:14" ht="14.25">
      <c r="A5" s="80" t="s">
        <v>172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100.5" customHeight="1">
      <c r="A6" s="1" t="s">
        <v>0</v>
      </c>
      <c r="B6" s="5" t="s">
        <v>1</v>
      </c>
      <c r="C6" s="1" t="s">
        <v>45</v>
      </c>
      <c r="D6" s="1" t="s">
        <v>85</v>
      </c>
      <c r="E6" s="1" t="s">
        <v>86</v>
      </c>
      <c r="F6" s="1" t="s">
        <v>4</v>
      </c>
      <c r="G6" s="11" t="s">
        <v>5</v>
      </c>
      <c r="H6" s="11" t="s">
        <v>6</v>
      </c>
      <c r="I6" s="12" t="s">
        <v>7</v>
      </c>
      <c r="J6" s="12" t="s">
        <v>3</v>
      </c>
      <c r="K6" s="16" t="s">
        <v>8</v>
      </c>
      <c r="L6" s="16" t="s">
        <v>9</v>
      </c>
      <c r="M6" s="16" t="s">
        <v>10</v>
      </c>
      <c r="N6" s="16" t="s">
        <v>11</v>
      </c>
    </row>
    <row r="7" spans="1:14" s="18" customFormat="1" ht="14.25">
      <c r="A7" s="13">
        <v>1</v>
      </c>
      <c r="B7" s="47">
        <v>2</v>
      </c>
      <c r="C7" s="13">
        <v>3</v>
      </c>
      <c r="D7" s="13" t="s">
        <v>87</v>
      </c>
      <c r="E7" s="13" t="s">
        <v>88</v>
      </c>
      <c r="F7" s="13" t="s">
        <v>89</v>
      </c>
      <c r="G7" s="14">
        <v>7</v>
      </c>
      <c r="H7" s="14">
        <v>8</v>
      </c>
      <c r="I7" s="15">
        <v>9</v>
      </c>
      <c r="J7" s="15">
        <v>10</v>
      </c>
      <c r="K7" s="17" t="s">
        <v>14</v>
      </c>
      <c r="L7" s="17" t="s">
        <v>15</v>
      </c>
      <c r="M7" s="17">
        <v>13</v>
      </c>
      <c r="N7" s="17">
        <v>14</v>
      </c>
    </row>
    <row r="8" spans="1:14" s="3" customFormat="1" ht="69">
      <c r="A8" s="75">
        <v>1</v>
      </c>
      <c r="B8" s="48" t="s">
        <v>46</v>
      </c>
      <c r="C8" s="46" t="s">
        <v>69</v>
      </c>
      <c r="D8" s="58"/>
      <c r="E8" s="58"/>
      <c r="F8" s="46">
        <v>6</v>
      </c>
      <c r="G8" s="19">
        <v>0</v>
      </c>
      <c r="H8" s="19">
        <f aca="true" t="shared" si="0" ref="H8:H13">G8*1.2</f>
        <v>0</v>
      </c>
      <c r="I8" s="19">
        <f>G8*F8</f>
        <v>0</v>
      </c>
      <c r="J8" s="19">
        <f>H8*F8</f>
        <v>0</v>
      </c>
      <c r="K8" s="24"/>
      <c r="L8" s="24">
        <f aca="true" t="shared" si="1" ref="L8:L13">K8*1.2</f>
        <v>0</v>
      </c>
      <c r="M8" s="29">
        <f aca="true" t="shared" si="2" ref="M8:M13">I8+K8</f>
        <v>0</v>
      </c>
      <c r="N8" s="24">
        <f aca="true" t="shared" si="3" ref="N8:N13">M8*1.2</f>
        <v>0</v>
      </c>
    </row>
    <row r="9" spans="1:14" s="3" customFormat="1" ht="27">
      <c r="A9" s="75">
        <v>2</v>
      </c>
      <c r="B9" s="48" t="s">
        <v>47</v>
      </c>
      <c r="C9" s="46" t="s">
        <v>70</v>
      </c>
      <c r="D9" s="58"/>
      <c r="E9" s="58"/>
      <c r="F9" s="46">
        <v>10</v>
      </c>
      <c r="G9" s="19">
        <v>0</v>
      </c>
      <c r="H9" s="19">
        <f t="shared" si="0"/>
        <v>0</v>
      </c>
      <c r="I9" s="19">
        <f aca="true" t="shared" si="4" ref="I9:I30">G9*F9</f>
        <v>0</v>
      </c>
      <c r="J9" s="19">
        <f aca="true" t="shared" si="5" ref="J9:J30">H9*F9</f>
        <v>0</v>
      </c>
      <c r="K9" s="24"/>
      <c r="L9" s="24">
        <f t="shared" si="1"/>
        <v>0</v>
      </c>
      <c r="M9" s="29">
        <f t="shared" si="2"/>
        <v>0</v>
      </c>
      <c r="N9" s="24">
        <f t="shared" si="3"/>
        <v>0</v>
      </c>
    </row>
    <row r="10" spans="1:14" s="3" customFormat="1" ht="27">
      <c r="A10" s="75">
        <v>3</v>
      </c>
      <c r="B10" s="48" t="s">
        <v>48</v>
      </c>
      <c r="C10" s="46" t="s">
        <v>28</v>
      </c>
      <c r="D10" s="58"/>
      <c r="E10" s="58"/>
      <c r="F10" s="46">
        <v>1</v>
      </c>
      <c r="G10" s="19">
        <v>0</v>
      </c>
      <c r="H10" s="19">
        <f t="shared" si="0"/>
        <v>0</v>
      </c>
      <c r="I10" s="19">
        <f t="shared" si="4"/>
        <v>0</v>
      </c>
      <c r="J10" s="19">
        <f t="shared" si="5"/>
        <v>0</v>
      </c>
      <c r="K10" s="24"/>
      <c r="L10" s="24">
        <f t="shared" si="1"/>
        <v>0</v>
      </c>
      <c r="M10" s="29">
        <f t="shared" si="2"/>
        <v>0</v>
      </c>
      <c r="N10" s="24">
        <f t="shared" si="3"/>
        <v>0</v>
      </c>
    </row>
    <row r="11" spans="1:14" s="3" customFormat="1" ht="27">
      <c r="A11" s="75">
        <v>4</v>
      </c>
      <c r="B11" s="48" t="s">
        <v>49</v>
      </c>
      <c r="C11" s="46" t="s">
        <v>71</v>
      </c>
      <c r="D11" s="58"/>
      <c r="E11" s="58"/>
      <c r="F11" s="46">
        <v>8</v>
      </c>
      <c r="G11" s="19">
        <v>0</v>
      </c>
      <c r="H11" s="19">
        <f t="shared" si="0"/>
        <v>0</v>
      </c>
      <c r="I11" s="19">
        <f t="shared" si="4"/>
        <v>0</v>
      </c>
      <c r="J11" s="19">
        <f t="shared" si="5"/>
        <v>0</v>
      </c>
      <c r="K11" s="24"/>
      <c r="L11" s="24">
        <f t="shared" si="1"/>
        <v>0</v>
      </c>
      <c r="M11" s="29">
        <f t="shared" si="2"/>
        <v>0</v>
      </c>
      <c r="N11" s="24">
        <f t="shared" si="3"/>
        <v>0</v>
      </c>
    </row>
    <row r="12" spans="1:14" s="3" customFormat="1" ht="13.5">
      <c r="A12" s="75">
        <v>5</v>
      </c>
      <c r="B12" s="48" t="s">
        <v>50</v>
      </c>
      <c r="C12" s="46" t="s">
        <v>71</v>
      </c>
      <c r="D12" s="58"/>
      <c r="E12" s="58"/>
      <c r="F12" s="46">
        <v>5</v>
      </c>
      <c r="G12" s="19">
        <v>0</v>
      </c>
      <c r="H12" s="19">
        <f t="shared" si="0"/>
        <v>0</v>
      </c>
      <c r="I12" s="19">
        <f t="shared" si="4"/>
        <v>0</v>
      </c>
      <c r="J12" s="19">
        <f t="shared" si="5"/>
        <v>0</v>
      </c>
      <c r="K12" s="24"/>
      <c r="L12" s="24">
        <f t="shared" si="1"/>
        <v>0</v>
      </c>
      <c r="M12" s="29">
        <f t="shared" si="2"/>
        <v>0</v>
      </c>
      <c r="N12" s="24">
        <f t="shared" si="3"/>
        <v>0</v>
      </c>
    </row>
    <row r="13" spans="1:14" s="3" customFormat="1" ht="27">
      <c r="A13" s="75">
        <v>6</v>
      </c>
      <c r="B13" s="48" t="s">
        <v>51</v>
      </c>
      <c r="C13" s="46" t="s">
        <v>72</v>
      </c>
      <c r="D13" s="58"/>
      <c r="E13" s="58"/>
      <c r="F13" s="46">
        <v>2</v>
      </c>
      <c r="G13" s="19">
        <v>0</v>
      </c>
      <c r="H13" s="19">
        <f t="shared" si="0"/>
        <v>0</v>
      </c>
      <c r="I13" s="19">
        <f t="shared" si="4"/>
        <v>0</v>
      </c>
      <c r="J13" s="19">
        <f t="shared" si="5"/>
        <v>0</v>
      </c>
      <c r="K13" s="24"/>
      <c r="L13" s="24">
        <f t="shared" si="1"/>
        <v>0</v>
      </c>
      <c r="M13" s="29">
        <f t="shared" si="2"/>
        <v>0</v>
      </c>
      <c r="N13" s="24">
        <f t="shared" si="3"/>
        <v>0</v>
      </c>
    </row>
    <row r="14" spans="1:14" s="3" customFormat="1" ht="27">
      <c r="A14" s="75">
        <v>7</v>
      </c>
      <c r="B14" s="49" t="s">
        <v>52</v>
      </c>
      <c r="C14" s="4" t="s">
        <v>73</v>
      </c>
      <c r="D14" s="59"/>
      <c r="E14" s="59"/>
      <c r="F14" s="4">
        <v>2</v>
      </c>
      <c r="G14" s="19">
        <v>0</v>
      </c>
      <c r="H14" s="19">
        <f aca="true" t="shared" si="6" ref="H14:H30">G14*1.2</f>
        <v>0</v>
      </c>
      <c r="I14" s="19">
        <f t="shared" si="4"/>
        <v>0</v>
      </c>
      <c r="J14" s="19">
        <f t="shared" si="5"/>
        <v>0</v>
      </c>
      <c r="K14" s="24"/>
      <c r="L14" s="24">
        <f aca="true" t="shared" si="7" ref="L14:L30">K14*1.2</f>
        <v>0</v>
      </c>
      <c r="M14" s="29">
        <f aca="true" t="shared" si="8" ref="M14:M30">I14+K14</f>
        <v>0</v>
      </c>
      <c r="N14" s="24">
        <f aca="true" t="shared" si="9" ref="N14:N30">M14*1.2</f>
        <v>0</v>
      </c>
    </row>
    <row r="15" spans="1:14" s="3" customFormat="1" ht="21" customHeight="1">
      <c r="A15" s="75">
        <v>8</v>
      </c>
      <c r="B15" s="49" t="s">
        <v>53</v>
      </c>
      <c r="C15" s="4" t="s">
        <v>74</v>
      </c>
      <c r="D15" s="59"/>
      <c r="E15" s="59"/>
      <c r="F15" s="4">
        <v>1</v>
      </c>
      <c r="G15" s="19">
        <v>0</v>
      </c>
      <c r="H15" s="19">
        <f t="shared" si="6"/>
        <v>0</v>
      </c>
      <c r="I15" s="19">
        <f t="shared" si="4"/>
        <v>0</v>
      </c>
      <c r="J15" s="19">
        <f t="shared" si="5"/>
        <v>0</v>
      </c>
      <c r="K15" s="24"/>
      <c r="L15" s="24">
        <f t="shared" si="7"/>
        <v>0</v>
      </c>
      <c r="M15" s="29">
        <f t="shared" si="8"/>
        <v>0</v>
      </c>
      <c r="N15" s="24">
        <f t="shared" si="9"/>
        <v>0</v>
      </c>
    </row>
    <row r="16" spans="1:14" s="3" customFormat="1" ht="27">
      <c r="A16" s="75">
        <v>9</v>
      </c>
      <c r="B16" s="50" t="s">
        <v>54</v>
      </c>
      <c r="C16" s="46" t="s">
        <v>74</v>
      </c>
      <c r="D16" s="58"/>
      <c r="E16" s="58"/>
      <c r="F16" s="46">
        <v>4</v>
      </c>
      <c r="G16" s="19">
        <v>0</v>
      </c>
      <c r="H16" s="19">
        <f t="shared" si="6"/>
        <v>0</v>
      </c>
      <c r="I16" s="19">
        <f t="shared" si="4"/>
        <v>0</v>
      </c>
      <c r="J16" s="19">
        <f t="shared" si="5"/>
        <v>0</v>
      </c>
      <c r="K16" s="24"/>
      <c r="L16" s="24">
        <f t="shared" si="7"/>
        <v>0</v>
      </c>
      <c r="M16" s="29">
        <f t="shared" si="8"/>
        <v>0</v>
      </c>
      <c r="N16" s="24">
        <f t="shared" si="9"/>
        <v>0</v>
      </c>
    </row>
    <row r="17" spans="1:14" s="3" customFormat="1" ht="41.25">
      <c r="A17" s="75">
        <v>10</v>
      </c>
      <c r="B17" s="50" t="s">
        <v>55</v>
      </c>
      <c r="C17" s="46" t="s">
        <v>75</v>
      </c>
      <c r="D17" s="58"/>
      <c r="E17" s="58"/>
      <c r="F17" s="46">
        <v>1</v>
      </c>
      <c r="G17" s="19">
        <v>0</v>
      </c>
      <c r="H17" s="19">
        <f t="shared" si="6"/>
        <v>0</v>
      </c>
      <c r="I17" s="19">
        <f t="shared" si="4"/>
        <v>0</v>
      </c>
      <c r="J17" s="19">
        <f t="shared" si="5"/>
        <v>0</v>
      </c>
      <c r="K17" s="24"/>
      <c r="L17" s="24">
        <f t="shared" si="7"/>
        <v>0</v>
      </c>
      <c r="M17" s="29">
        <f t="shared" si="8"/>
        <v>0</v>
      </c>
      <c r="N17" s="24">
        <f t="shared" si="9"/>
        <v>0</v>
      </c>
    </row>
    <row r="18" spans="1:14" s="3" customFormat="1" ht="41.25">
      <c r="A18" s="75">
        <v>11</v>
      </c>
      <c r="B18" s="50" t="s">
        <v>56</v>
      </c>
      <c r="C18" s="46" t="s">
        <v>76</v>
      </c>
      <c r="D18" s="58"/>
      <c r="E18" s="58"/>
      <c r="F18" s="46">
        <v>1</v>
      </c>
      <c r="G18" s="19">
        <v>0</v>
      </c>
      <c r="H18" s="19">
        <f t="shared" si="6"/>
        <v>0</v>
      </c>
      <c r="I18" s="19">
        <f t="shared" si="4"/>
        <v>0</v>
      </c>
      <c r="J18" s="19">
        <f t="shared" si="5"/>
        <v>0</v>
      </c>
      <c r="K18" s="24"/>
      <c r="L18" s="24">
        <f t="shared" si="7"/>
        <v>0</v>
      </c>
      <c r="M18" s="29">
        <f t="shared" si="8"/>
        <v>0</v>
      </c>
      <c r="N18" s="24">
        <f t="shared" si="9"/>
        <v>0</v>
      </c>
    </row>
    <row r="19" spans="1:14" s="3" customFormat="1" ht="54.75">
      <c r="A19" s="75">
        <v>12</v>
      </c>
      <c r="B19" s="51" t="s">
        <v>57</v>
      </c>
      <c r="C19" s="10" t="s">
        <v>72</v>
      </c>
      <c r="D19" s="60"/>
      <c r="E19" s="60"/>
      <c r="F19" s="2">
        <v>1</v>
      </c>
      <c r="G19" s="19">
        <v>0</v>
      </c>
      <c r="H19" s="19">
        <f t="shared" si="6"/>
        <v>0</v>
      </c>
      <c r="I19" s="19">
        <f t="shared" si="4"/>
        <v>0</v>
      </c>
      <c r="J19" s="19">
        <f t="shared" si="5"/>
        <v>0</v>
      </c>
      <c r="K19" s="24"/>
      <c r="L19" s="24">
        <f t="shared" si="7"/>
        <v>0</v>
      </c>
      <c r="M19" s="29">
        <f t="shared" si="8"/>
        <v>0</v>
      </c>
      <c r="N19" s="24">
        <f t="shared" si="9"/>
        <v>0</v>
      </c>
    </row>
    <row r="20" spans="1:14" s="3" customFormat="1" ht="41.25">
      <c r="A20" s="75">
        <v>13</v>
      </c>
      <c r="B20" s="48" t="s">
        <v>58</v>
      </c>
      <c r="C20" s="46" t="s">
        <v>69</v>
      </c>
      <c r="D20" s="58"/>
      <c r="E20" s="58"/>
      <c r="F20" s="46">
        <v>1</v>
      </c>
      <c r="G20" s="19">
        <v>0</v>
      </c>
      <c r="H20" s="19">
        <f t="shared" si="6"/>
        <v>0</v>
      </c>
      <c r="I20" s="19">
        <f t="shared" si="4"/>
        <v>0</v>
      </c>
      <c r="J20" s="19">
        <f t="shared" si="5"/>
        <v>0</v>
      </c>
      <c r="K20" s="24"/>
      <c r="L20" s="24">
        <f t="shared" si="7"/>
        <v>0</v>
      </c>
      <c r="M20" s="29">
        <f t="shared" si="8"/>
        <v>0</v>
      </c>
      <c r="N20" s="24">
        <f t="shared" si="9"/>
        <v>0</v>
      </c>
    </row>
    <row r="21" spans="1:14" s="3" customFormat="1" ht="27">
      <c r="A21" s="75">
        <v>14</v>
      </c>
      <c r="B21" s="48" t="s">
        <v>59</v>
      </c>
      <c r="C21" s="46" t="s">
        <v>77</v>
      </c>
      <c r="D21" s="58"/>
      <c r="E21" s="58"/>
      <c r="F21" s="46">
        <v>1</v>
      </c>
      <c r="G21" s="19">
        <v>0</v>
      </c>
      <c r="H21" s="19">
        <f t="shared" si="6"/>
        <v>0</v>
      </c>
      <c r="I21" s="19">
        <f t="shared" si="4"/>
        <v>0</v>
      </c>
      <c r="J21" s="19">
        <f t="shared" si="5"/>
        <v>0</v>
      </c>
      <c r="K21" s="24"/>
      <c r="L21" s="24">
        <f t="shared" si="7"/>
        <v>0</v>
      </c>
      <c r="M21" s="29">
        <f t="shared" si="8"/>
        <v>0</v>
      </c>
      <c r="N21" s="24">
        <f t="shared" si="9"/>
        <v>0</v>
      </c>
    </row>
    <row r="22" spans="1:14" s="3" customFormat="1" ht="41.25">
      <c r="A22" s="75">
        <v>15</v>
      </c>
      <c r="B22" s="48" t="s">
        <v>60</v>
      </c>
      <c r="C22" s="46" t="s">
        <v>78</v>
      </c>
      <c r="D22" s="58"/>
      <c r="E22" s="58"/>
      <c r="F22" s="46">
        <v>1</v>
      </c>
      <c r="G22" s="19">
        <v>0</v>
      </c>
      <c r="H22" s="19">
        <f t="shared" si="6"/>
        <v>0</v>
      </c>
      <c r="I22" s="19">
        <f t="shared" si="4"/>
        <v>0</v>
      </c>
      <c r="J22" s="19">
        <f t="shared" si="5"/>
        <v>0</v>
      </c>
      <c r="K22" s="24"/>
      <c r="L22" s="24">
        <f t="shared" si="7"/>
        <v>0</v>
      </c>
      <c r="M22" s="29">
        <f t="shared" si="8"/>
        <v>0</v>
      </c>
      <c r="N22" s="24">
        <f t="shared" si="9"/>
        <v>0</v>
      </c>
    </row>
    <row r="23" spans="1:14" s="3" customFormat="1" ht="41.25">
      <c r="A23" s="75">
        <v>16</v>
      </c>
      <c r="B23" s="48" t="s">
        <v>61</v>
      </c>
      <c r="C23" s="46" t="s">
        <v>79</v>
      </c>
      <c r="D23" s="58"/>
      <c r="E23" s="58"/>
      <c r="F23" s="46">
        <v>1</v>
      </c>
      <c r="G23" s="19">
        <v>0</v>
      </c>
      <c r="H23" s="19">
        <f t="shared" si="6"/>
        <v>0</v>
      </c>
      <c r="I23" s="19">
        <f t="shared" si="4"/>
        <v>0</v>
      </c>
      <c r="J23" s="19">
        <f t="shared" si="5"/>
        <v>0</v>
      </c>
      <c r="K23" s="24"/>
      <c r="L23" s="24">
        <f t="shared" si="7"/>
        <v>0</v>
      </c>
      <c r="M23" s="29">
        <f t="shared" si="8"/>
        <v>0</v>
      </c>
      <c r="N23" s="24">
        <f t="shared" si="9"/>
        <v>0</v>
      </c>
    </row>
    <row r="24" spans="1:14" s="3" customFormat="1" ht="41.25">
      <c r="A24" s="75">
        <v>17</v>
      </c>
      <c r="B24" s="48" t="s">
        <v>62</v>
      </c>
      <c r="C24" s="46" t="s">
        <v>80</v>
      </c>
      <c r="D24" s="58"/>
      <c r="E24" s="58"/>
      <c r="F24" s="46">
        <v>1</v>
      </c>
      <c r="G24" s="19">
        <v>0</v>
      </c>
      <c r="H24" s="19">
        <f t="shared" si="6"/>
        <v>0</v>
      </c>
      <c r="I24" s="19">
        <f t="shared" si="4"/>
        <v>0</v>
      </c>
      <c r="J24" s="19">
        <f t="shared" si="5"/>
        <v>0</v>
      </c>
      <c r="K24" s="24"/>
      <c r="L24" s="24">
        <f t="shared" si="7"/>
        <v>0</v>
      </c>
      <c r="M24" s="29">
        <f t="shared" si="8"/>
        <v>0</v>
      </c>
      <c r="N24" s="24">
        <f t="shared" si="9"/>
        <v>0</v>
      </c>
    </row>
    <row r="25" spans="1:14" s="3" customFormat="1" ht="41.25">
      <c r="A25" s="75">
        <v>18</v>
      </c>
      <c r="B25" s="48" t="s">
        <v>63</v>
      </c>
      <c r="C25" s="46" t="s">
        <v>81</v>
      </c>
      <c r="D25" s="58"/>
      <c r="E25" s="58"/>
      <c r="F25" s="46">
        <v>1</v>
      </c>
      <c r="G25" s="19">
        <v>0</v>
      </c>
      <c r="H25" s="19">
        <f t="shared" si="6"/>
        <v>0</v>
      </c>
      <c r="I25" s="19">
        <f t="shared" si="4"/>
        <v>0</v>
      </c>
      <c r="J25" s="19">
        <f t="shared" si="5"/>
        <v>0</v>
      </c>
      <c r="K25" s="24"/>
      <c r="L25" s="24">
        <f t="shared" si="7"/>
        <v>0</v>
      </c>
      <c r="M25" s="29">
        <f t="shared" si="8"/>
        <v>0</v>
      </c>
      <c r="N25" s="24">
        <f t="shared" si="9"/>
        <v>0</v>
      </c>
    </row>
    <row r="26" spans="1:14" s="3" customFormat="1" ht="41.25">
      <c r="A26" s="75">
        <v>19</v>
      </c>
      <c r="B26" s="48" t="s">
        <v>64</v>
      </c>
      <c r="C26" s="46" t="s">
        <v>82</v>
      </c>
      <c r="D26" s="58"/>
      <c r="E26" s="58"/>
      <c r="F26" s="46">
        <v>1</v>
      </c>
      <c r="G26" s="19">
        <v>0</v>
      </c>
      <c r="H26" s="19">
        <f t="shared" si="6"/>
        <v>0</v>
      </c>
      <c r="I26" s="19">
        <f t="shared" si="4"/>
        <v>0</v>
      </c>
      <c r="J26" s="19">
        <f t="shared" si="5"/>
        <v>0</v>
      </c>
      <c r="K26" s="24"/>
      <c r="L26" s="24">
        <f t="shared" si="7"/>
        <v>0</v>
      </c>
      <c r="M26" s="29">
        <f t="shared" si="8"/>
        <v>0</v>
      </c>
      <c r="N26" s="24">
        <f t="shared" si="9"/>
        <v>0</v>
      </c>
    </row>
    <row r="27" spans="1:14" s="3" customFormat="1" ht="13.5">
      <c r="A27" s="75">
        <v>20</v>
      </c>
      <c r="B27" s="48" t="s">
        <v>65</v>
      </c>
      <c r="C27" s="46" t="s">
        <v>83</v>
      </c>
      <c r="D27" s="58"/>
      <c r="E27" s="58"/>
      <c r="F27" s="46">
        <v>2</v>
      </c>
      <c r="G27" s="19">
        <v>0</v>
      </c>
      <c r="H27" s="19">
        <f t="shared" si="6"/>
        <v>0</v>
      </c>
      <c r="I27" s="19">
        <f t="shared" si="4"/>
        <v>0</v>
      </c>
      <c r="J27" s="19">
        <f t="shared" si="5"/>
        <v>0</v>
      </c>
      <c r="K27" s="24"/>
      <c r="L27" s="24">
        <f t="shared" si="7"/>
        <v>0</v>
      </c>
      <c r="M27" s="29">
        <f t="shared" si="8"/>
        <v>0</v>
      </c>
      <c r="N27" s="24">
        <f t="shared" si="9"/>
        <v>0</v>
      </c>
    </row>
    <row r="28" spans="1:14" s="3" customFormat="1" ht="27">
      <c r="A28" s="75">
        <v>21</v>
      </c>
      <c r="B28" s="48" t="s">
        <v>66</v>
      </c>
      <c r="C28" s="46" t="s">
        <v>83</v>
      </c>
      <c r="D28" s="58"/>
      <c r="E28" s="58"/>
      <c r="F28" s="46">
        <v>1</v>
      </c>
      <c r="G28" s="19">
        <v>0</v>
      </c>
      <c r="H28" s="19">
        <f t="shared" si="6"/>
        <v>0</v>
      </c>
      <c r="I28" s="19">
        <f t="shared" si="4"/>
        <v>0</v>
      </c>
      <c r="J28" s="19">
        <f t="shared" si="5"/>
        <v>0</v>
      </c>
      <c r="K28" s="24"/>
      <c r="L28" s="24">
        <f t="shared" si="7"/>
        <v>0</v>
      </c>
      <c r="M28" s="29">
        <f t="shared" si="8"/>
        <v>0</v>
      </c>
      <c r="N28" s="24">
        <f t="shared" si="9"/>
        <v>0</v>
      </c>
    </row>
    <row r="29" spans="1:14" s="3" customFormat="1" ht="27">
      <c r="A29" s="75">
        <v>22</v>
      </c>
      <c r="B29" s="48" t="s">
        <v>67</v>
      </c>
      <c r="C29" s="46" t="s">
        <v>83</v>
      </c>
      <c r="D29" s="58"/>
      <c r="E29" s="58"/>
      <c r="F29" s="46">
        <v>1</v>
      </c>
      <c r="G29" s="19">
        <v>0</v>
      </c>
      <c r="H29" s="19">
        <f t="shared" si="6"/>
        <v>0</v>
      </c>
      <c r="I29" s="19">
        <f t="shared" si="4"/>
        <v>0</v>
      </c>
      <c r="J29" s="19">
        <f t="shared" si="5"/>
        <v>0</v>
      </c>
      <c r="K29" s="24"/>
      <c r="L29" s="24">
        <f t="shared" si="7"/>
        <v>0</v>
      </c>
      <c r="M29" s="29">
        <f t="shared" si="8"/>
        <v>0</v>
      </c>
      <c r="N29" s="24">
        <f t="shared" si="9"/>
        <v>0</v>
      </c>
    </row>
    <row r="30" spans="1:14" s="3" customFormat="1" ht="13.5">
      <c r="A30" s="75">
        <v>23</v>
      </c>
      <c r="B30" s="48" t="s">
        <v>68</v>
      </c>
      <c r="C30" s="46" t="s">
        <v>84</v>
      </c>
      <c r="D30" s="58"/>
      <c r="E30" s="58"/>
      <c r="F30" s="46">
        <v>3</v>
      </c>
      <c r="G30" s="19">
        <v>0</v>
      </c>
      <c r="H30" s="19">
        <f t="shared" si="6"/>
        <v>0</v>
      </c>
      <c r="I30" s="19">
        <f t="shared" si="4"/>
        <v>0</v>
      </c>
      <c r="J30" s="19">
        <f t="shared" si="5"/>
        <v>0</v>
      </c>
      <c r="K30" s="24"/>
      <c r="L30" s="24">
        <f t="shared" si="7"/>
        <v>0</v>
      </c>
      <c r="M30" s="29">
        <f t="shared" si="8"/>
        <v>0</v>
      </c>
      <c r="N30" s="24">
        <f t="shared" si="9"/>
        <v>0</v>
      </c>
    </row>
    <row r="31" spans="1:14" s="3" customFormat="1" ht="13.5">
      <c r="A31" s="93" t="s">
        <v>2</v>
      </c>
      <c r="B31" s="93"/>
      <c r="C31" s="7"/>
      <c r="D31" s="7"/>
      <c r="E31" s="7"/>
      <c r="F31" s="7"/>
      <c r="G31" s="8"/>
      <c r="H31" s="9"/>
      <c r="I31" s="9">
        <f>SUM(I8:I29)</f>
        <v>0</v>
      </c>
      <c r="J31" s="9">
        <f>SUM(J8:J29)</f>
        <v>0</v>
      </c>
      <c r="K31" s="9"/>
      <c r="L31" s="28"/>
      <c r="M31" s="30">
        <f>SUM(M8:M30)</f>
        <v>0</v>
      </c>
      <c r="N31" s="28">
        <f>M31*1.2</f>
        <v>0</v>
      </c>
    </row>
    <row r="33" spans="2:21" ht="14.25">
      <c r="B33" s="83" t="s">
        <v>180</v>
      </c>
      <c r="C33" s="83"/>
      <c r="D33" s="83"/>
      <c r="E33" s="83"/>
      <c r="F33" s="83"/>
      <c r="G33" s="83"/>
      <c r="H33" s="83"/>
      <c r="I33" s="83"/>
      <c r="J33" s="83"/>
      <c r="K33" s="8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4.25" customHeight="1">
      <c r="B34" s="84" t="s">
        <v>178</v>
      </c>
      <c r="C34" s="84"/>
      <c r="D34" s="84"/>
      <c r="E34" s="84"/>
      <c r="F34" s="84"/>
      <c r="G34" s="84"/>
      <c r="H34" s="84"/>
      <c r="I34" s="84"/>
      <c r="J34" s="84"/>
      <c r="K34" s="84"/>
      <c r="L34" s="85"/>
      <c r="M34" s="85"/>
      <c r="N34" s="86"/>
      <c r="O34" s="86"/>
      <c r="P34" s="86"/>
      <c r="Q34" s="86"/>
      <c r="R34" s="86"/>
      <c r="S34" s="86"/>
      <c r="T34" s="86"/>
      <c r="U34" s="86"/>
    </row>
    <row r="35" spans="2:21" ht="29.25" customHeight="1">
      <c r="B35" s="84" t="s">
        <v>186</v>
      </c>
      <c r="C35" s="84"/>
      <c r="D35" s="84"/>
      <c r="E35" s="52"/>
      <c r="F35" s="52"/>
      <c r="G35" s="72"/>
      <c r="H35" s="72"/>
      <c r="I35" s="72"/>
      <c r="J35" s="72"/>
      <c r="K35" s="72"/>
      <c r="L35" s="73"/>
      <c r="M35" s="73"/>
      <c r="N35" s="74"/>
      <c r="O35" s="74"/>
      <c r="P35" s="74"/>
      <c r="Q35" s="74"/>
      <c r="R35" s="74"/>
      <c r="S35" s="74"/>
      <c r="T35" s="74"/>
      <c r="U35" s="74"/>
    </row>
    <row r="36" spans="2:21" ht="14.25">
      <c r="B36" s="3" t="s">
        <v>17</v>
      </c>
      <c r="C36" s="3" t="s">
        <v>16</v>
      </c>
      <c r="D36" s="3" t="s">
        <v>43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3.5" customHeight="1">
      <c r="B37" s="78" t="s">
        <v>42</v>
      </c>
      <c r="C37" s="79"/>
      <c r="D37" s="27"/>
      <c r="E37" s="53"/>
      <c r="F37" s="53"/>
      <c r="G37" s="2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4" ht="14.25">
      <c r="B38" s="26" t="s">
        <v>44</v>
      </c>
      <c r="C38" s="3"/>
      <c r="D38" s="3"/>
    </row>
    <row r="39" spans="2:21" ht="30.75" customHeight="1">
      <c r="B39" s="57"/>
      <c r="C39" s="92"/>
      <c r="D39" s="92"/>
      <c r="E39" s="92"/>
      <c r="F39" s="92"/>
      <c r="G39" s="92"/>
      <c r="H39" s="20"/>
      <c r="I39" s="20"/>
      <c r="J39" s="20"/>
      <c r="K39" s="20"/>
      <c r="L39" s="21"/>
      <c r="M39" s="21"/>
      <c r="N39" s="22"/>
      <c r="O39" s="22"/>
      <c r="P39" s="22"/>
      <c r="Q39" s="22"/>
      <c r="R39" s="22"/>
      <c r="S39" s="22"/>
      <c r="T39" s="22"/>
      <c r="U39" s="22"/>
    </row>
    <row r="40" spans="11:21" ht="14.25"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4.25">
      <c r="B41" s="32"/>
      <c r="C41" s="32"/>
      <c r="D41" s="45"/>
      <c r="E41" s="45"/>
      <c r="F41" s="5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sheetProtection/>
  <mergeCells count="11">
    <mergeCell ref="L3:N3"/>
    <mergeCell ref="L4:N4"/>
    <mergeCell ref="B33:K33"/>
    <mergeCell ref="B34:U34"/>
    <mergeCell ref="C39:G39"/>
    <mergeCell ref="A31:B31"/>
    <mergeCell ref="A5:N5"/>
    <mergeCell ref="B35:D35"/>
    <mergeCell ref="B37:C37"/>
    <mergeCell ref="L1:N1"/>
    <mergeCell ref="L2:N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3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="85" zoomScaleNormal="50" zoomScaleSheetLayoutView="85" zoomScalePageLayoutView="0" workbookViewId="0" topLeftCell="C62">
      <selection activeCell="F68" sqref="F68"/>
    </sheetView>
  </sheetViews>
  <sheetFormatPr defaultColWidth="9.140625" defaultRowHeight="15"/>
  <cols>
    <col min="1" max="1" width="7.7109375" style="3" customWidth="1"/>
    <col min="2" max="2" width="40.57421875" style="56" customWidth="1"/>
    <col min="3" max="3" width="32.28125" style="44" customWidth="1"/>
    <col min="4" max="4" width="42.00390625" style="44" customWidth="1"/>
    <col min="5" max="5" width="25.57421875" style="44" customWidth="1"/>
    <col min="6" max="6" width="14.8515625" style="44" customWidth="1"/>
    <col min="7" max="7" width="13.28125" style="3" customWidth="1"/>
    <col min="8" max="8" width="14.00390625" style="3" customWidth="1"/>
    <col min="9" max="9" width="17.28125" style="3" customWidth="1"/>
    <col min="10" max="10" width="16.8515625" style="3" customWidth="1"/>
    <col min="11" max="11" width="14.421875" style="0" customWidth="1"/>
    <col min="12" max="12" width="13.57421875" style="0" customWidth="1"/>
    <col min="13" max="13" width="14.421875" style="0" customWidth="1"/>
    <col min="14" max="14" width="15.00390625" style="0" customWidth="1"/>
  </cols>
  <sheetData>
    <row r="1" spans="1:14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76" t="s">
        <v>185</v>
      </c>
      <c r="M1" s="76"/>
      <c r="N1" s="76"/>
    </row>
    <row r="2" spans="1:14" ht="27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76" t="s">
        <v>183</v>
      </c>
      <c r="M2" s="76"/>
      <c r="N2" s="76"/>
    </row>
    <row r="3" spans="1:14" ht="14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76" t="s">
        <v>181</v>
      </c>
      <c r="M3" s="76"/>
      <c r="N3" s="76"/>
    </row>
    <row r="4" spans="1:14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77" t="s">
        <v>182</v>
      </c>
      <c r="M4" s="77"/>
      <c r="N4" s="77"/>
    </row>
    <row r="5" spans="1:14" ht="14.25">
      <c r="A5" s="80" t="s">
        <v>171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100.5" customHeight="1">
      <c r="A6" s="1" t="s">
        <v>0</v>
      </c>
      <c r="B6" s="5" t="s">
        <v>1</v>
      </c>
      <c r="C6" s="1" t="s">
        <v>45</v>
      </c>
      <c r="D6" s="1" t="s">
        <v>85</v>
      </c>
      <c r="E6" s="1" t="s">
        <v>86</v>
      </c>
      <c r="F6" s="1" t="s">
        <v>4</v>
      </c>
      <c r="G6" s="11" t="s">
        <v>5</v>
      </c>
      <c r="H6" s="11" t="s">
        <v>6</v>
      </c>
      <c r="I6" s="12" t="s">
        <v>7</v>
      </c>
      <c r="J6" s="12" t="s">
        <v>3</v>
      </c>
      <c r="K6" s="16" t="s">
        <v>8</v>
      </c>
      <c r="L6" s="16" t="s">
        <v>9</v>
      </c>
      <c r="M6" s="16" t="s">
        <v>10</v>
      </c>
      <c r="N6" s="16" t="s">
        <v>11</v>
      </c>
    </row>
    <row r="7" spans="1:14" s="18" customFormat="1" ht="14.25">
      <c r="A7" s="64">
        <v>1</v>
      </c>
      <c r="B7" s="65">
        <v>2</v>
      </c>
      <c r="C7" s="64">
        <v>3</v>
      </c>
      <c r="D7" s="13" t="s">
        <v>173</v>
      </c>
      <c r="E7" s="13" t="s">
        <v>174</v>
      </c>
      <c r="F7" s="13" t="s">
        <v>175</v>
      </c>
      <c r="G7" s="14">
        <v>7</v>
      </c>
      <c r="H7" s="14">
        <v>8</v>
      </c>
      <c r="I7" s="15">
        <v>9</v>
      </c>
      <c r="J7" s="15">
        <v>10</v>
      </c>
      <c r="K7" s="17" t="s">
        <v>176</v>
      </c>
      <c r="L7" s="17" t="s">
        <v>177</v>
      </c>
      <c r="M7" s="17">
        <v>13</v>
      </c>
      <c r="N7" s="17">
        <v>14</v>
      </c>
    </row>
    <row r="8" spans="1:14" s="3" customFormat="1" ht="42.75">
      <c r="A8" s="67">
        <v>1</v>
      </c>
      <c r="B8" s="68" t="s">
        <v>55</v>
      </c>
      <c r="C8" s="69" t="s">
        <v>75</v>
      </c>
      <c r="D8" s="61"/>
      <c r="E8" s="58"/>
      <c r="F8" s="46">
        <v>1</v>
      </c>
      <c r="G8" s="19">
        <v>0</v>
      </c>
      <c r="H8" s="19">
        <f aca="true" t="shared" si="0" ref="H8:H29">G8*1.2</f>
        <v>0</v>
      </c>
      <c r="I8" s="19">
        <f>G8*F8</f>
        <v>0</v>
      </c>
      <c r="J8" s="19">
        <f>H8*F8</f>
        <v>0</v>
      </c>
      <c r="K8" s="24"/>
      <c r="L8" s="24">
        <f aca="true" t="shared" si="1" ref="L8:L29">K8*1.2</f>
        <v>0</v>
      </c>
      <c r="M8" s="29">
        <f>I8+K8</f>
        <v>0</v>
      </c>
      <c r="N8" s="24">
        <f>M8*1.2</f>
        <v>0</v>
      </c>
    </row>
    <row r="9" spans="1:14" s="3" customFormat="1" ht="28.5">
      <c r="A9" s="67">
        <v>2</v>
      </c>
      <c r="B9" s="68" t="s">
        <v>90</v>
      </c>
      <c r="C9" s="69" t="s">
        <v>91</v>
      </c>
      <c r="D9" s="61"/>
      <c r="E9" s="58"/>
      <c r="F9" s="46">
        <v>1</v>
      </c>
      <c r="G9" s="19">
        <v>0</v>
      </c>
      <c r="H9" s="19">
        <f t="shared" si="0"/>
        <v>0</v>
      </c>
      <c r="I9" s="19">
        <f aca="true" t="shared" si="2" ref="I9:I29">G9*F9</f>
        <v>0</v>
      </c>
      <c r="J9" s="19">
        <f aca="true" t="shared" si="3" ref="J9:J29">H9*F9</f>
        <v>0</v>
      </c>
      <c r="K9" s="24"/>
      <c r="L9" s="24">
        <f t="shared" si="1"/>
        <v>0</v>
      </c>
      <c r="M9" s="29">
        <f aca="true" t="shared" si="4" ref="M9:M29">I9+K9</f>
        <v>0</v>
      </c>
      <c r="N9" s="24">
        <f aca="true" t="shared" si="5" ref="N9:N29">M9*1.2</f>
        <v>0</v>
      </c>
    </row>
    <row r="10" spans="1:14" s="3" customFormat="1" ht="42.75">
      <c r="A10" s="67">
        <v>3</v>
      </c>
      <c r="B10" s="68" t="s">
        <v>92</v>
      </c>
      <c r="C10" s="69" t="s">
        <v>93</v>
      </c>
      <c r="D10" s="61"/>
      <c r="E10" s="58"/>
      <c r="F10" s="46">
        <v>1</v>
      </c>
      <c r="G10" s="19">
        <v>0</v>
      </c>
      <c r="H10" s="19">
        <f t="shared" si="0"/>
        <v>0</v>
      </c>
      <c r="I10" s="19">
        <f t="shared" si="2"/>
        <v>0</v>
      </c>
      <c r="J10" s="19">
        <f t="shared" si="3"/>
        <v>0</v>
      </c>
      <c r="K10" s="24"/>
      <c r="L10" s="24">
        <f t="shared" si="1"/>
        <v>0</v>
      </c>
      <c r="M10" s="29">
        <f t="shared" si="4"/>
        <v>0</v>
      </c>
      <c r="N10" s="24">
        <f t="shared" si="5"/>
        <v>0</v>
      </c>
    </row>
    <row r="11" spans="1:14" s="3" customFormat="1" ht="28.5">
      <c r="A11" s="67">
        <v>4</v>
      </c>
      <c r="B11" s="68" t="s">
        <v>94</v>
      </c>
      <c r="C11" s="69" t="s">
        <v>95</v>
      </c>
      <c r="D11" s="61"/>
      <c r="E11" s="58"/>
      <c r="F11" s="46">
        <v>3</v>
      </c>
      <c r="G11" s="19">
        <v>0</v>
      </c>
      <c r="H11" s="19">
        <f t="shared" si="0"/>
        <v>0</v>
      </c>
      <c r="I11" s="19">
        <f t="shared" si="2"/>
        <v>0</v>
      </c>
      <c r="J11" s="19">
        <f t="shared" si="3"/>
        <v>0</v>
      </c>
      <c r="K11" s="24"/>
      <c r="L11" s="24">
        <f t="shared" si="1"/>
        <v>0</v>
      </c>
      <c r="M11" s="29">
        <f t="shared" si="4"/>
        <v>0</v>
      </c>
      <c r="N11" s="24">
        <f t="shared" si="5"/>
        <v>0</v>
      </c>
    </row>
    <row r="12" spans="1:14" s="3" customFormat="1" ht="14.25">
      <c r="A12" s="67">
        <v>5</v>
      </c>
      <c r="B12" s="68" t="s">
        <v>96</v>
      </c>
      <c r="C12" s="69" t="s">
        <v>93</v>
      </c>
      <c r="D12" s="61"/>
      <c r="E12" s="58"/>
      <c r="F12" s="46">
        <v>4</v>
      </c>
      <c r="G12" s="19">
        <v>0</v>
      </c>
      <c r="H12" s="19">
        <f t="shared" si="0"/>
        <v>0</v>
      </c>
      <c r="I12" s="19">
        <f t="shared" si="2"/>
        <v>0</v>
      </c>
      <c r="J12" s="19">
        <f t="shared" si="3"/>
        <v>0</v>
      </c>
      <c r="K12" s="24"/>
      <c r="L12" s="24">
        <f t="shared" si="1"/>
        <v>0</v>
      </c>
      <c r="M12" s="29">
        <f t="shared" si="4"/>
        <v>0</v>
      </c>
      <c r="N12" s="24">
        <f t="shared" si="5"/>
        <v>0</v>
      </c>
    </row>
    <row r="13" spans="1:14" s="3" customFormat="1" ht="42.75">
      <c r="A13" s="67">
        <v>6</v>
      </c>
      <c r="B13" s="68" t="s">
        <v>97</v>
      </c>
      <c r="C13" s="69" t="s">
        <v>98</v>
      </c>
      <c r="D13" s="61"/>
      <c r="E13" s="58"/>
      <c r="F13" s="46">
        <v>6</v>
      </c>
      <c r="G13" s="19">
        <v>0</v>
      </c>
      <c r="H13" s="19">
        <f t="shared" si="0"/>
        <v>0</v>
      </c>
      <c r="I13" s="19">
        <f t="shared" si="2"/>
        <v>0</v>
      </c>
      <c r="J13" s="19">
        <f t="shared" si="3"/>
        <v>0</v>
      </c>
      <c r="K13" s="24"/>
      <c r="L13" s="24">
        <f t="shared" si="1"/>
        <v>0</v>
      </c>
      <c r="M13" s="29">
        <f t="shared" si="4"/>
        <v>0</v>
      </c>
      <c r="N13" s="24">
        <f t="shared" si="5"/>
        <v>0</v>
      </c>
    </row>
    <row r="14" spans="1:14" s="3" customFormat="1" ht="42.75">
      <c r="A14" s="67">
        <v>7</v>
      </c>
      <c r="B14" s="68" t="s">
        <v>99</v>
      </c>
      <c r="C14" s="69" t="s">
        <v>80</v>
      </c>
      <c r="D14" s="62"/>
      <c r="E14" s="59"/>
      <c r="F14" s="4">
        <v>3</v>
      </c>
      <c r="G14" s="19">
        <v>0</v>
      </c>
      <c r="H14" s="19">
        <f t="shared" si="0"/>
        <v>0</v>
      </c>
      <c r="I14" s="19">
        <f t="shared" si="2"/>
        <v>0</v>
      </c>
      <c r="J14" s="19">
        <f t="shared" si="3"/>
        <v>0</v>
      </c>
      <c r="K14" s="24"/>
      <c r="L14" s="24">
        <f t="shared" si="1"/>
        <v>0</v>
      </c>
      <c r="M14" s="29">
        <f t="shared" si="4"/>
        <v>0</v>
      </c>
      <c r="N14" s="24">
        <f t="shared" si="5"/>
        <v>0</v>
      </c>
    </row>
    <row r="15" spans="1:14" s="3" customFormat="1" ht="21" customHeight="1">
      <c r="A15" s="67">
        <v>8</v>
      </c>
      <c r="B15" s="68" t="s">
        <v>100</v>
      </c>
      <c r="C15" s="69" t="s">
        <v>101</v>
      </c>
      <c r="D15" s="62"/>
      <c r="E15" s="59"/>
      <c r="F15" s="4">
        <v>4</v>
      </c>
      <c r="G15" s="19">
        <v>0</v>
      </c>
      <c r="H15" s="19">
        <f t="shared" si="0"/>
        <v>0</v>
      </c>
      <c r="I15" s="19">
        <f t="shared" si="2"/>
        <v>0</v>
      </c>
      <c r="J15" s="19">
        <f t="shared" si="3"/>
        <v>0</v>
      </c>
      <c r="K15" s="24"/>
      <c r="L15" s="24">
        <f t="shared" si="1"/>
        <v>0</v>
      </c>
      <c r="M15" s="29">
        <f t="shared" si="4"/>
        <v>0</v>
      </c>
      <c r="N15" s="24">
        <f t="shared" si="5"/>
        <v>0</v>
      </c>
    </row>
    <row r="16" spans="1:14" s="3" customFormat="1" ht="42.75">
      <c r="A16" s="67">
        <v>9</v>
      </c>
      <c r="B16" s="68" t="s">
        <v>102</v>
      </c>
      <c r="C16" s="69" t="s">
        <v>80</v>
      </c>
      <c r="D16" s="61"/>
      <c r="E16" s="58"/>
      <c r="F16" s="46">
        <v>2</v>
      </c>
      <c r="G16" s="19">
        <v>0</v>
      </c>
      <c r="H16" s="19">
        <f t="shared" si="0"/>
        <v>0</v>
      </c>
      <c r="I16" s="19">
        <f t="shared" si="2"/>
        <v>0</v>
      </c>
      <c r="J16" s="19">
        <f t="shared" si="3"/>
        <v>0</v>
      </c>
      <c r="K16" s="24"/>
      <c r="L16" s="24">
        <f t="shared" si="1"/>
        <v>0</v>
      </c>
      <c r="M16" s="29">
        <f t="shared" si="4"/>
        <v>0</v>
      </c>
      <c r="N16" s="24">
        <f t="shared" si="5"/>
        <v>0</v>
      </c>
    </row>
    <row r="17" spans="1:14" s="3" customFormat="1" ht="42.75">
      <c r="A17" s="67">
        <v>10</v>
      </c>
      <c r="B17" s="68" t="s">
        <v>103</v>
      </c>
      <c r="C17" s="69" t="s">
        <v>104</v>
      </c>
      <c r="D17" s="61"/>
      <c r="E17" s="58"/>
      <c r="F17" s="46">
        <v>2</v>
      </c>
      <c r="G17" s="19">
        <v>0</v>
      </c>
      <c r="H17" s="19">
        <f t="shared" si="0"/>
        <v>0</v>
      </c>
      <c r="I17" s="19">
        <f t="shared" si="2"/>
        <v>0</v>
      </c>
      <c r="J17" s="19">
        <f t="shared" si="3"/>
        <v>0</v>
      </c>
      <c r="K17" s="24"/>
      <c r="L17" s="24">
        <f t="shared" si="1"/>
        <v>0</v>
      </c>
      <c r="M17" s="29">
        <f t="shared" si="4"/>
        <v>0</v>
      </c>
      <c r="N17" s="24">
        <f t="shared" si="5"/>
        <v>0</v>
      </c>
    </row>
    <row r="18" spans="1:14" s="3" customFormat="1" ht="28.5">
      <c r="A18" s="67">
        <v>11</v>
      </c>
      <c r="B18" s="68" t="s">
        <v>105</v>
      </c>
      <c r="C18" s="69" t="s">
        <v>81</v>
      </c>
      <c r="D18" s="61"/>
      <c r="E18" s="58"/>
      <c r="F18" s="46">
        <v>3</v>
      </c>
      <c r="G18" s="19">
        <v>0</v>
      </c>
      <c r="H18" s="19">
        <f t="shared" si="0"/>
        <v>0</v>
      </c>
      <c r="I18" s="19">
        <f t="shared" si="2"/>
        <v>0</v>
      </c>
      <c r="J18" s="19">
        <f t="shared" si="3"/>
        <v>0</v>
      </c>
      <c r="K18" s="24"/>
      <c r="L18" s="24">
        <f t="shared" si="1"/>
        <v>0</v>
      </c>
      <c r="M18" s="29">
        <f t="shared" si="4"/>
        <v>0</v>
      </c>
      <c r="N18" s="24">
        <f t="shared" si="5"/>
        <v>0</v>
      </c>
    </row>
    <row r="19" spans="1:14" s="3" customFormat="1" ht="28.5">
      <c r="A19" s="67">
        <v>12</v>
      </c>
      <c r="B19" s="68" t="s">
        <v>52</v>
      </c>
      <c r="C19" s="69" t="s">
        <v>73</v>
      </c>
      <c r="D19" s="63"/>
      <c r="E19" s="60"/>
      <c r="F19" s="2">
        <v>1</v>
      </c>
      <c r="G19" s="19">
        <v>0</v>
      </c>
      <c r="H19" s="19">
        <f t="shared" si="0"/>
        <v>0</v>
      </c>
      <c r="I19" s="19">
        <f t="shared" si="2"/>
        <v>0</v>
      </c>
      <c r="J19" s="19">
        <f t="shared" si="3"/>
        <v>0</v>
      </c>
      <c r="K19" s="24"/>
      <c r="L19" s="24">
        <f t="shared" si="1"/>
        <v>0</v>
      </c>
      <c r="M19" s="29">
        <f t="shared" si="4"/>
        <v>0</v>
      </c>
      <c r="N19" s="24">
        <f t="shared" si="5"/>
        <v>0</v>
      </c>
    </row>
    <row r="20" spans="1:14" s="3" customFormat="1" ht="28.5">
      <c r="A20" s="67">
        <v>13</v>
      </c>
      <c r="B20" s="68" t="s">
        <v>49</v>
      </c>
      <c r="C20" s="69" t="s">
        <v>71</v>
      </c>
      <c r="D20" s="61"/>
      <c r="E20" s="58"/>
      <c r="F20" s="46">
        <v>7</v>
      </c>
      <c r="G20" s="19">
        <v>0</v>
      </c>
      <c r="H20" s="19">
        <f t="shared" si="0"/>
        <v>0</v>
      </c>
      <c r="I20" s="19">
        <f t="shared" si="2"/>
        <v>0</v>
      </c>
      <c r="J20" s="19">
        <f t="shared" si="3"/>
        <v>0</v>
      </c>
      <c r="K20" s="24"/>
      <c r="L20" s="24">
        <f t="shared" si="1"/>
        <v>0</v>
      </c>
      <c r="M20" s="29">
        <f t="shared" si="4"/>
        <v>0</v>
      </c>
      <c r="N20" s="24">
        <f t="shared" si="5"/>
        <v>0</v>
      </c>
    </row>
    <row r="21" spans="1:14" s="3" customFormat="1" ht="14.25">
      <c r="A21" s="67">
        <v>14</v>
      </c>
      <c r="B21" s="70" t="s">
        <v>50</v>
      </c>
      <c r="C21" s="71" t="s">
        <v>71</v>
      </c>
      <c r="D21" s="61"/>
      <c r="E21" s="58"/>
      <c r="F21" s="46">
        <v>5</v>
      </c>
      <c r="G21" s="19">
        <v>0</v>
      </c>
      <c r="H21" s="19">
        <f t="shared" si="0"/>
        <v>0</v>
      </c>
      <c r="I21" s="19">
        <f t="shared" si="2"/>
        <v>0</v>
      </c>
      <c r="J21" s="19">
        <f t="shared" si="3"/>
        <v>0</v>
      </c>
      <c r="K21" s="24"/>
      <c r="L21" s="24">
        <f t="shared" si="1"/>
        <v>0</v>
      </c>
      <c r="M21" s="29">
        <f t="shared" si="4"/>
        <v>0</v>
      </c>
      <c r="N21" s="24">
        <f t="shared" si="5"/>
        <v>0</v>
      </c>
    </row>
    <row r="22" spans="1:14" s="3" customFormat="1" ht="28.5">
      <c r="A22" s="67">
        <v>15</v>
      </c>
      <c r="B22" s="68" t="s">
        <v>47</v>
      </c>
      <c r="C22" s="69" t="s">
        <v>70</v>
      </c>
      <c r="D22" s="61"/>
      <c r="E22" s="58"/>
      <c r="F22" s="46">
        <v>10</v>
      </c>
      <c r="G22" s="19">
        <v>0</v>
      </c>
      <c r="H22" s="19">
        <f t="shared" si="0"/>
        <v>0</v>
      </c>
      <c r="I22" s="19">
        <f t="shared" si="2"/>
        <v>0</v>
      </c>
      <c r="J22" s="19">
        <f t="shared" si="3"/>
        <v>0</v>
      </c>
      <c r="K22" s="24"/>
      <c r="L22" s="24">
        <f t="shared" si="1"/>
        <v>0</v>
      </c>
      <c r="M22" s="29">
        <f t="shared" si="4"/>
        <v>0</v>
      </c>
      <c r="N22" s="24">
        <f t="shared" si="5"/>
        <v>0</v>
      </c>
    </row>
    <row r="23" spans="1:14" s="3" customFormat="1" ht="72">
      <c r="A23" s="67">
        <v>16</v>
      </c>
      <c r="B23" s="68" t="s">
        <v>46</v>
      </c>
      <c r="C23" s="69" t="s">
        <v>69</v>
      </c>
      <c r="D23" s="61"/>
      <c r="E23" s="58"/>
      <c r="F23" s="46">
        <v>6</v>
      </c>
      <c r="G23" s="19">
        <v>0</v>
      </c>
      <c r="H23" s="19">
        <f t="shared" si="0"/>
        <v>0</v>
      </c>
      <c r="I23" s="19">
        <f t="shared" si="2"/>
        <v>0</v>
      </c>
      <c r="J23" s="19">
        <f t="shared" si="3"/>
        <v>0</v>
      </c>
      <c r="K23" s="24"/>
      <c r="L23" s="24">
        <f t="shared" si="1"/>
        <v>0</v>
      </c>
      <c r="M23" s="29">
        <f t="shared" si="4"/>
        <v>0</v>
      </c>
      <c r="N23" s="24">
        <f t="shared" si="5"/>
        <v>0</v>
      </c>
    </row>
    <row r="24" spans="1:14" s="3" customFormat="1" ht="28.5">
      <c r="A24" s="67">
        <v>17</v>
      </c>
      <c r="B24" s="69" t="s">
        <v>106</v>
      </c>
      <c r="C24" s="69" t="s">
        <v>107</v>
      </c>
      <c r="D24" s="61"/>
      <c r="E24" s="58"/>
      <c r="F24" s="46">
        <v>1</v>
      </c>
      <c r="G24" s="19">
        <v>0</v>
      </c>
      <c r="H24" s="19">
        <f t="shared" si="0"/>
        <v>0</v>
      </c>
      <c r="I24" s="19">
        <f t="shared" si="2"/>
        <v>0</v>
      </c>
      <c r="J24" s="19">
        <f t="shared" si="3"/>
        <v>0</v>
      </c>
      <c r="K24" s="24"/>
      <c r="L24" s="24">
        <f t="shared" si="1"/>
        <v>0</v>
      </c>
      <c r="M24" s="29">
        <f t="shared" si="4"/>
        <v>0</v>
      </c>
      <c r="N24" s="24">
        <f t="shared" si="5"/>
        <v>0</v>
      </c>
    </row>
    <row r="25" spans="1:14" s="3" customFormat="1" ht="86.25">
      <c r="A25" s="67">
        <v>18</v>
      </c>
      <c r="B25" s="68" t="s">
        <v>108</v>
      </c>
      <c r="C25" s="69" t="s">
        <v>109</v>
      </c>
      <c r="D25" s="61"/>
      <c r="E25" s="58"/>
      <c r="F25" s="46">
        <v>1</v>
      </c>
      <c r="G25" s="19">
        <v>0</v>
      </c>
      <c r="H25" s="19">
        <f t="shared" si="0"/>
        <v>0</v>
      </c>
      <c r="I25" s="19">
        <f t="shared" si="2"/>
        <v>0</v>
      </c>
      <c r="J25" s="19">
        <f t="shared" si="3"/>
        <v>0</v>
      </c>
      <c r="K25" s="24"/>
      <c r="L25" s="24">
        <f t="shared" si="1"/>
        <v>0</v>
      </c>
      <c r="M25" s="29">
        <f t="shared" si="4"/>
        <v>0</v>
      </c>
      <c r="N25" s="24">
        <f t="shared" si="5"/>
        <v>0</v>
      </c>
    </row>
    <row r="26" spans="1:14" s="3" customFormat="1" ht="57">
      <c r="A26" s="67">
        <v>19</v>
      </c>
      <c r="B26" s="68" t="s">
        <v>110</v>
      </c>
      <c r="C26" s="69" t="s">
        <v>111</v>
      </c>
      <c r="D26" s="61"/>
      <c r="E26" s="58"/>
      <c r="F26" s="46">
        <v>1</v>
      </c>
      <c r="G26" s="19">
        <v>0</v>
      </c>
      <c r="H26" s="19">
        <f t="shared" si="0"/>
        <v>0</v>
      </c>
      <c r="I26" s="19">
        <f t="shared" si="2"/>
        <v>0</v>
      </c>
      <c r="J26" s="19">
        <f t="shared" si="3"/>
        <v>0</v>
      </c>
      <c r="K26" s="24"/>
      <c r="L26" s="24">
        <f t="shared" si="1"/>
        <v>0</v>
      </c>
      <c r="M26" s="29">
        <f t="shared" si="4"/>
        <v>0</v>
      </c>
      <c r="N26" s="24">
        <f t="shared" si="5"/>
        <v>0</v>
      </c>
    </row>
    <row r="27" spans="1:14" s="3" customFormat="1" ht="42.75">
      <c r="A27" s="67">
        <v>20</v>
      </c>
      <c r="B27" s="68" t="s">
        <v>112</v>
      </c>
      <c r="C27" s="69" t="s">
        <v>113</v>
      </c>
      <c r="D27" s="61"/>
      <c r="E27" s="58"/>
      <c r="F27" s="46">
        <v>1</v>
      </c>
      <c r="G27" s="19">
        <v>0</v>
      </c>
      <c r="H27" s="19">
        <f t="shared" si="0"/>
        <v>0</v>
      </c>
      <c r="I27" s="19">
        <f t="shared" si="2"/>
        <v>0</v>
      </c>
      <c r="J27" s="19">
        <f t="shared" si="3"/>
        <v>0</v>
      </c>
      <c r="K27" s="24"/>
      <c r="L27" s="24">
        <f t="shared" si="1"/>
        <v>0</v>
      </c>
      <c r="M27" s="29">
        <f t="shared" si="4"/>
        <v>0</v>
      </c>
      <c r="N27" s="24">
        <f t="shared" si="5"/>
        <v>0</v>
      </c>
    </row>
    <row r="28" spans="1:14" s="3" customFormat="1" ht="28.5">
      <c r="A28" s="67">
        <v>21</v>
      </c>
      <c r="B28" s="68" t="s">
        <v>114</v>
      </c>
      <c r="C28" s="69" t="s">
        <v>115</v>
      </c>
      <c r="D28" s="61"/>
      <c r="E28" s="58"/>
      <c r="F28" s="46">
        <v>10</v>
      </c>
      <c r="G28" s="19">
        <v>0</v>
      </c>
      <c r="H28" s="19">
        <f t="shared" si="0"/>
        <v>0</v>
      </c>
      <c r="I28" s="19">
        <f t="shared" si="2"/>
        <v>0</v>
      </c>
      <c r="J28" s="19">
        <f t="shared" si="3"/>
        <v>0</v>
      </c>
      <c r="K28" s="24"/>
      <c r="L28" s="24">
        <f t="shared" si="1"/>
        <v>0</v>
      </c>
      <c r="M28" s="29">
        <f t="shared" si="4"/>
        <v>0</v>
      </c>
      <c r="N28" s="24">
        <f t="shared" si="5"/>
        <v>0</v>
      </c>
    </row>
    <row r="29" spans="1:14" s="3" customFormat="1" ht="28.5">
      <c r="A29" s="67">
        <v>22</v>
      </c>
      <c r="B29" s="68" t="s">
        <v>116</v>
      </c>
      <c r="C29" s="69" t="s">
        <v>115</v>
      </c>
      <c r="D29" s="61"/>
      <c r="E29" s="58"/>
      <c r="F29" s="46">
        <v>6</v>
      </c>
      <c r="G29" s="19">
        <v>0</v>
      </c>
      <c r="H29" s="19">
        <f t="shared" si="0"/>
        <v>0</v>
      </c>
      <c r="I29" s="19">
        <f t="shared" si="2"/>
        <v>0</v>
      </c>
      <c r="J29" s="19">
        <f t="shared" si="3"/>
        <v>0</v>
      </c>
      <c r="K29" s="24"/>
      <c r="L29" s="24">
        <f t="shared" si="1"/>
        <v>0</v>
      </c>
      <c r="M29" s="29">
        <f t="shared" si="4"/>
        <v>0</v>
      </c>
      <c r="N29" s="24">
        <f t="shared" si="5"/>
        <v>0</v>
      </c>
    </row>
    <row r="30" spans="1:14" s="3" customFormat="1" ht="28.5">
      <c r="A30" s="67">
        <v>23</v>
      </c>
      <c r="B30" s="68" t="s">
        <v>117</v>
      </c>
      <c r="C30" s="69" t="s">
        <v>115</v>
      </c>
      <c r="D30" s="61"/>
      <c r="E30" s="58"/>
      <c r="F30" s="46">
        <v>8</v>
      </c>
      <c r="G30" s="19">
        <v>0</v>
      </c>
      <c r="H30" s="19">
        <f aca="true" t="shared" si="6" ref="H30:H70">G30*1.2</f>
        <v>0</v>
      </c>
      <c r="I30" s="19">
        <f aca="true" t="shared" si="7" ref="I30:I70">G30*F30</f>
        <v>0</v>
      </c>
      <c r="J30" s="19">
        <f aca="true" t="shared" si="8" ref="J30:J70">H30*F30</f>
        <v>0</v>
      </c>
      <c r="K30" s="24"/>
      <c r="L30" s="24">
        <f aca="true" t="shared" si="9" ref="L30:L70">K30*1.2</f>
        <v>0</v>
      </c>
      <c r="M30" s="29">
        <f aca="true" t="shared" si="10" ref="M30:M70">I30+K30</f>
        <v>0</v>
      </c>
      <c r="N30" s="24">
        <f aca="true" t="shared" si="11" ref="N30:N70">M30*1.2</f>
        <v>0</v>
      </c>
    </row>
    <row r="31" spans="1:14" s="3" customFormat="1" ht="28.5">
      <c r="A31" s="67">
        <v>24</v>
      </c>
      <c r="B31" s="68" t="s">
        <v>118</v>
      </c>
      <c r="C31" s="69" t="s">
        <v>119</v>
      </c>
      <c r="D31" s="61"/>
      <c r="E31" s="58"/>
      <c r="F31" s="46">
        <v>1</v>
      </c>
      <c r="G31" s="19">
        <v>0</v>
      </c>
      <c r="H31" s="19">
        <f t="shared" si="6"/>
        <v>0</v>
      </c>
      <c r="I31" s="19">
        <f t="shared" si="7"/>
        <v>0</v>
      </c>
      <c r="J31" s="19">
        <f t="shared" si="8"/>
        <v>0</v>
      </c>
      <c r="K31" s="24"/>
      <c r="L31" s="24">
        <f t="shared" si="9"/>
        <v>0</v>
      </c>
      <c r="M31" s="29">
        <f t="shared" si="10"/>
        <v>0</v>
      </c>
      <c r="N31" s="24">
        <f t="shared" si="11"/>
        <v>0</v>
      </c>
    </row>
    <row r="32" spans="1:14" s="3" customFormat="1" ht="57">
      <c r="A32" s="67">
        <v>25</v>
      </c>
      <c r="B32" s="68" t="s">
        <v>120</v>
      </c>
      <c r="C32" s="69" t="s">
        <v>119</v>
      </c>
      <c r="D32" s="61"/>
      <c r="E32" s="58"/>
      <c r="F32" s="46">
        <v>2</v>
      </c>
      <c r="G32" s="19">
        <v>0</v>
      </c>
      <c r="H32" s="19">
        <f t="shared" si="6"/>
        <v>0</v>
      </c>
      <c r="I32" s="19">
        <f t="shared" si="7"/>
        <v>0</v>
      </c>
      <c r="J32" s="19">
        <f t="shared" si="8"/>
        <v>0</v>
      </c>
      <c r="K32" s="24"/>
      <c r="L32" s="24">
        <f t="shared" si="9"/>
        <v>0</v>
      </c>
      <c r="M32" s="29">
        <f t="shared" si="10"/>
        <v>0</v>
      </c>
      <c r="N32" s="24">
        <f t="shared" si="11"/>
        <v>0</v>
      </c>
    </row>
    <row r="33" spans="1:14" s="3" customFormat="1" ht="28.5">
      <c r="A33" s="67">
        <v>26</v>
      </c>
      <c r="B33" s="68" t="s">
        <v>121</v>
      </c>
      <c r="C33" s="69" t="s">
        <v>119</v>
      </c>
      <c r="D33" s="61"/>
      <c r="E33" s="58"/>
      <c r="F33" s="46">
        <v>1</v>
      </c>
      <c r="G33" s="19">
        <v>0</v>
      </c>
      <c r="H33" s="19">
        <f t="shared" si="6"/>
        <v>0</v>
      </c>
      <c r="I33" s="19">
        <f t="shared" si="7"/>
        <v>0</v>
      </c>
      <c r="J33" s="19">
        <f t="shared" si="8"/>
        <v>0</v>
      </c>
      <c r="K33" s="24"/>
      <c r="L33" s="24">
        <f t="shared" si="9"/>
        <v>0</v>
      </c>
      <c r="M33" s="29">
        <f t="shared" si="10"/>
        <v>0</v>
      </c>
      <c r="N33" s="24">
        <f t="shared" si="11"/>
        <v>0</v>
      </c>
    </row>
    <row r="34" spans="1:14" s="3" customFormat="1" ht="28.5">
      <c r="A34" s="67">
        <v>27</v>
      </c>
      <c r="B34" s="68" t="s">
        <v>122</v>
      </c>
      <c r="C34" s="69" t="s">
        <v>119</v>
      </c>
      <c r="D34" s="61"/>
      <c r="E34" s="58"/>
      <c r="F34" s="46">
        <v>1</v>
      </c>
      <c r="G34" s="19">
        <v>0</v>
      </c>
      <c r="H34" s="19">
        <f t="shared" si="6"/>
        <v>0</v>
      </c>
      <c r="I34" s="19">
        <f t="shared" si="7"/>
        <v>0</v>
      </c>
      <c r="J34" s="19">
        <f t="shared" si="8"/>
        <v>0</v>
      </c>
      <c r="K34" s="24"/>
      <c r="L34" s="24">
        <f t="shared" si="9"/>
        <v>0</v>
      </c>
      <c r="M34" s="29">
        <f t="shared" si="10"/>
        <v>0</v>
      </c>
      <c r="N34" s="24">
        <f t="shared" si="11"/>
        <v>0</v>
      </c>
    </row>
    <row r="35" spans="1:14" s="3" customFormat="1" ht="28.5">
      <c r="A35" s="67">
        <v>28</v>
      </c>
      <c r="B35" s="68" t="s">
        <v>123</v>
      </c>
      <c r="C35" s="69" t="s">
        <v>119</v>
      </c>
      <c r="D35" s="61"/>
      <c r="E35" s="58"/>
      <c r="F35" s="46">
        <v>1</v>
      </c>
      <c r="G35" s="19">
        <v>0</v>
      </c>
      <c r="H35" s="19">
        <f t="shared" si="6"/>
        <v>0</v>
      </c>
      <c r="I35" s="19">
        <f t="shared" si="7"/>
        <v>0</v>
      </c>
      <c r="J35" s="19">
        <f t="shared" si="8"/>
        <v>0</v>
      </c>
      <c r="K35" s="24"/>
      <c r="L35" s="24">
        <f t="shared" si="9"/>
        <v>0</v>
      </c>
      <c r="M35" s="29">
        <f t="shared" si="10"/>
        <v>0</v>
      </c>
      <c r="N35" s="24">
        <f t="shared" si="11"/>
        <v>0</v>
      </c>
    </row>
    <row r="36" spans="1:14" s="3" customFormat="1" ht="14.25">
      <c r="A36" s="67">
        <v>29</v>
      </c>
      <c r="B36" s="68" t="s">
        <v>124</v>
      </c>
      <c r="C36" s="69" t="s">
        <v>119</v>
      </c>
      <c r="D36" s="61"/>
      <c r="E36" s="58"/>
      <c r="F36" s="46">
        <v>1</v>
      </c>
      <c r="G36" s="19">
        <v>0</v>
      </c>
      <c r="H36" s="19">
        <f t="shared" si="6"/>
        <v>0</v>
      </c>
      <c r="I36" s="19">
        <f t="shared" si="7"/>
        <v>0</v>
      </c>
      <c r="J36" s="19">
        <f t="shared" si="8"/>
        <v>0</v>
      </c>
      <c r="K36" s="24"/>
      <c r="L36" s="24">
        <f t="shared" si="9"/>
        <v>0</v>
      </c>
      <c r="M36" s="29">
        <f t="shared" si="10"/>
        <v>0</v>
      </c>
      <c r="N36" s="24">
        <f t="shared" si="11"/>
        <v>0</v>
      </c>
    </row>
    <row r="37" spans="1:14" s="3" customFormat="1" ht="28.5">
      <c r="A37" s="67">
        <v>30</v>
      </c>
      <c r="B37" s="68" t="s">
        <v>125</v>
      </c>
      <c r="C37" s="69" t="s">
        <v>126</v>
      </c>
      <c r="D37" s="61"/>
      <c r="E37" s="58"/>
      <c r="F37" s="46">
        <v>2</v>
      </c>
      <c r="G37" s="19">
        <v>0</v>
      </c>
      <c r="H37" s="19">
        <f t="shared" si="6"/>
        <v>0</v>
      </c>
      <c r="I37" s="19">
        <f t="shared" si="7"/>
        <v>0</v>
      </c>
      <c r="J37" s="19">
        <f t="shared" si="8"/>
        <v>0</v>
      </c>
      <c r="K37" s="24"/>
      <c r="L37" s="24">
        <f t="shared" si="9"/>
        <v>0</v>
      </c>
      <c r="M37" s="29">
        <f t="shared" si="10"/>
        <v>0</v>
      </c>
      <c r="N37" s="24">
        <f t="shared" si="11"/>
        <v>0</v>
      </c>
    </row>
    <row r="38" spans="1:14" s="3" customFormat="1" ht="14.25">
      <c r="A38" s="67">
        <v>31</v>
      </c>
      <c r="B38" s="68" t="s">
        <v>127</v>
      </c>
      <c r="C38" s="69" t="s">
        <v>126</v>
      </c>
      <c r="D38" s="61"/>
      <c r="E38" s="58"/>
      <c r="F38" s="46">
        <v>2</v>
      </c>
      <c r="G38" s="19">
        <v>0</v>
      </c>
      <c r="H38" s="19">
        <f t="shared" si="6"/>
        <v>0</v>
      </c>
      <c r="I38" s="19">
        <f t="shared" si="7"/>
        <v>0</v>
      </c>
      <c r="J38" s="19">
        <f t="shared" si="8"/>
        <v>0</v>
      </c>
      <c r="K38" s="24"/>
      <c r="L38" s="24">
        <f t="shared" si="9"/>
        <v>0</v>
      </c>
      <c r="M38" s="29">
        <f t="shared" si="10"/>
        <v>0</v>
      </c>
      <c r="N38" s="24">
        <f t="shared" si="11"/>
        <v>0</v>
      </c>
    </row>
    <row r="39" spans="1:14" s="3" customFormat="1" ht="28.5">
      <c r="A39" s="67">
        <v>32</v>
      </c>
      <c r="B39" s="68" t="s">
        <v>128</v>
      </c>
      <c r="C39" s="69" t="s">
        <v>119</v>
      </c>
      <c r="D39" s="61"/>
      <c r="E39" s="58"/>
      <c r="F39" s="46">
        <v>2</v>
      </c>
      <c r="G39" s="19">
        <v>0</v>
      </c>
      <c r="H39" s="19">
        <f t="shared" si="6"/>
        <v>0</v>
      </c>
      <c r="I39" s="19">
        <f t="shared" si="7"/>
        <v>0</v>
      </c>
      <c r="J39" s="19">
        <f t="shared" si="8"/>
        <v>0</v>
      </c>
      <c r="K39" s="24"/>
      <c r="L39" s="24">
        <f t="shared" si="9"/>
        <v>0</v>
      </c>
      <c r="M39" s="29">
        <f t="shared" si="10"/>
        <v>0</v>
      </c>
      <c r="N39" s="24">
        <f t="shared" si="11"/>
        <v>0</v>
      </c>
    </row>
    <row r="40" spans="1:14" s="3" customFormat="1" ht="72">
      <c r="A40" s="67">
        <v>33</v>
      </c>
      <c r="B40" s="68" t="s">
        <v>129</v>
      </c>
      <c r="C40" s="69" t="s">
        <v>130</v>
      </c>
      <c r="D40" s="61"/>
      <c r="E40" s="58"/>
      <c r="F40" s="46">
        <v>2</v>
      </c>
      <c r="G40" s="19">
        <v>0</v>
      </c>
      <c r="H40" s="19">
        <f t="shared" si="6"/>
        <v>0</v>
      </c>
      <c r="I40" s="19">
        <f t="shared" si="7"/>
        <v>0</v>
      </c>
      <c r="J40" s="19">
        <f t="shared" si="8"/>
        <v>0</v>
      </c>
      <c r="K40" s="24"/>
      <c r="L40" s="24">
        <f t="shared" si="9"/>
        <v>0</v>
      </c>
      <c r="M40" s="29">
        <f t="shared" si="10"/>
        <v>0</v>
      </c>
      <c r="N40" s="24">
        <f t="shared" si="11"/>
        <v>0</v>
      </c>
    </row>
    <row r="41" spans="1:14" s="3" customFormat="1" ht="72">
      <c r="A41" s="67">
        <v>34</v>
      </c>
      <c r="B41" s="68" t="s">
        <v>131</v>
      </c>
      <c r="C41" s="69" t="s">
        <v>130</v>
      </c>
      <c r="D41" s="61"/>
      <c r="E41" s="58"/>
      <c r="F41" s="46">
        <v>2</v>
      </c>
      <c r="G41" s="19">
        <v>0</v>
      </c>
      <c r="H41" s="19">
        <f t="shared" si="6"/>
        <v>0</v>
      </c>
      <c r="I41" s="19">
        <f t="shared" si="7"/>
        <v>0</v>
      </c>
      <c r="J41" s="19">
        <f t="shared" si="8"/>
        <v>0</v>
      </c>
      <c r="K41" s="24"/>
      <c r="L41" s="24">
        <f t="shared" si="9"/>
        <v>0</v>
      </c>
      <c r="M41" s="29">
        <f t="shared" si="10"/>
        <v>0</v>
      </c>
      <c r="N41" s="24">
        <f t="shared" si="11"/>
        <v>0</v>
      </c>
    </row>
    <row r="42" spans="1:14" s="3" customFormat="1" ht="57">
      <c r="A42" s="67">
        <v>35</v>
      </c>
      <c r="B42" s="68" t="s">
        <v>132</v>
      </c>
      <c r="C42" s="69" t="s">
        <v>130</v>
      </c>
      <c r="D42" s="61"/>
      <c r="E42" s="58"/>
      <c r="F42" s="46">
        <v>6</v>
      </c>
      <c r="G42" s="19">
        <v>0</v>
      </c>
      <c r="H42" s="19">
        <f t="shared" si="6"/>
        <v>0</v>
      </c>
      <c r="I42" s="19">
        <f t="shared" si="7"/>
        <v>0</v>
      </c>
      <c r="J42" s="19">
        <f t="shared" si="8"/>
        <v>0</v>
      </c>
      <c r="K42" s="24"/>
      <c r="L42" s="24">
        <f t="shared" si="9"/>
        <v>0</v>
      </c>
      <c r="M42" s="29">
        <f t="shared" si="10"/>
        <v>0</v>
      </c>
      <c r="N42" s="24">
        <f t="shared" si="11"/>
        <v>0</v>
      </c>
    </row>
    <row r="43" spans="1:14" s="3" customFormat="1" ht="28.5">
      <c r="A43" s="67">
        <v>36</v>
      </c>
      <c r="B43" s="68" t="s">
        <v>133</v>
      </c>
      <c r="C43" s="69" t="s">
        <v>104</v>
      </c>
      <c r="D43" s="61"/>
      <c r="E43" s="58"/>
      <c r="F43" s="46">
        <v>4</v>
      </c>
      <c r="G43" s="19">
        <v>0</v>
      </c>
      <c r="H43" s="19">
        <f t="shared" si="6"/>
        <v>0</v>
      </c>
      <c r="I43" s="19">
        <f t="shared" si="7"/>
        <v>0</v>
      </c>
      <c r="J43" s="19">
        <f t="shared" si="8"/>
        <v>0</v>
      </c>
      <c r="K43" s="24"/>
      <c r="L43" s="24">
        <f t="shared" si="9"/>
        <v>0</v>
      </c>
      <c r="M43" s="29">
        <f t="shared" si="10"/>
        <v>0</v>
      </c>
      <c r="N43" s="24">
        <f t="shared" si="11"/>
        <v>0</v>
      </c>
    </row>
    <row r="44" spans="1:14" s="3" customFormat="1" ht="14.25">
      <c r="A44" s="67">
        <v>37</v>
      </c>
      <c r="B44" s="68" t="s">
        <v>134</v>
      </c>
      <c r="C44" s="69" t="s">
        <v>119</v>
      </c>
      <c r="D44" s="61"/>
      <c r="E44" s="58"/>
      <c r="F44" s="46">
        <v>3</v>
      </c>
      <c r="G44" s="19">
        <v>0</v>
      </c>
      <c r="H44" s="19">
        <f t="shared" si="6"/>
        <v>0</v>
      </c>
      <c r="I44" s="19">
        <f t="shared" si="7"/>
        <v>0</v>
      </c>
      <c r="J44" s="19">
        <f t="shared" si="8"/>
        <v>0</v>
      </c>
      <c r="K44" s="24"/>
      <c r="L44" s="24">
        <f t="shared" si="9"/>
        <v>0</v>
      </c>
      <c r="M44" s="29">
        <f t="shared" si="10"/>
        <v>0</v>
      </c>
      <c r="N44" s="24">
        <f t="shared" si="11"/>
        <v>0</v>
      </c>
    </row>
    <row r="45" spans="1:14" s="3" customFormat="1" ht="72">
      <c r="A45" s="67">
        <v>38</v>
      </c>
      <c r="B45" s="68" t="s">
        <v>135</v>
      </c>
      <c r="C45" s="69" t="s">
        <v>136</v>
      </c>
      <c r="D45" s="61"/>
      <c r="E45" s="58"/>
      <c r="F45" s="46">
        <v>4</v>
      </c>
      <c r="G45" s="19">
        <v>0</v>
      </c>
      <c r="H45" s="19">
        <f t="shared" si="6"/>
        <v>0</v>
      </c>
      <c r="I45" s="19">
        <f t="shared" si="7"/>
        <v>0</v>
      </c>
      <c r="J45" s="19">
        <f t="shared" si="8"/>
        <v>0</v>
      </c>
      <c r="K45" s="24"/>
      <c r="L45" s="24">
        <f t="shared" si="9"/>
        <v>0</v>
      </c>
      <c r="M45" s="29">
        <f t="shared" si="10"/>
        <v>0</v>
      </c>
      <c r="N45" s="24">
        <f t="shared" si="11"/>
        <v>0</v>
      </c>
    </row>
    <row r="46" spans="1:14" s="3" customFormat="1" ht="72">
      <c r="A46" s="67">
        <v>39</v>
      </c>
      <c r="B46" s="68" t="s">
        <v>137</v>
      </c>
      <c r="C46" s="69" t="s">
        <v>136</v>
      </c>
      <c r="D46" s="61"/>
      <c r="E46" s="58"/>
      <c r="F46" s="46">
        <v>4</v>
      </c>
      <c r="G46" s="19">
        <v>0</v>
      </c>
      <c r="H46" s="19">
        <f t="shared" si="6"/>
        <v>0</v>
      </c>
      <c r="I46" s="19">
        <f t="shared" si="7"/>
        <v>0</v>
      </c>
      <c r="J46" s="19">
        <f t="shared" si="8"/>
        <v>0</v>
      </c>
      <c r="K46" s="24"/>
      <c r="L46" s="24">
        <f t="shared" si="9"/>
        <v>0</v>
      </c>
      <c r="M46" s="29">
        <f t="shared" si="10"/>
        <v>0</v>
      </c>
      <c r="N46" s="24">
        <f t="shared" si="11"/>
        <v>0</v>
      </c>
    </row>
    <row r="47" spans="1:14" s="3" customFormat="1" ht="28.5">
      <c r="A47" s="67">
        <v>40</v>
      </c>
      <c r="B47" s="68" t="s">
        <v>138</v>
      </c>
      <c r="C47" s="69" t="s">
        <v>139</v>
      </c>
      <c r="D47" s="61"/>
      <c r="E47" s="58"/>
      <c r="F47" s="46">
        <v>4</v>
      </c>
      <c r="G47" s="19">
        <v>0</v>
      </c>
      <c r="H47" s="19">
        <f t="shared" si="6"/>
        <v>0</v>
      </c>
      <c r="I47" s="19">
        <f t="shared" si="7"/>
        <v>0</v>
      </c>
      <c r="J47" s="19">
        <f t="shared" si="8"/>
        <v>0</v>
      </c>
      <c r="K47" s="24"/>
      <c r="L47" s="24">
        <f t="shared" si="9"/>
        <v>0</v>
      </c>
      <c r="M47" s="29">
        <f t="shared" si="10"/>
        <v>0</v>
      </c>
      <c r="N47" s="24">
        <f t="shared" si="11"/>
        <v>0</v>
      </c>
    </row>
    <row r="48" spans="1:14" s="3" customFormat="1" ht="57">
      <c r="A48" s="67">
        <v>41</v>
      </c>
      <c r="B48" s="68" t="s">
        <v>140</v>
      </c>
      <c r="C48" s="69" t="s">
        <v>141</v>
      </c>
      <c r="D48" s="61"/>
      <c r="E48" s="58"/>
      <c r="F48" s="46">
        <v>4</v>
      </c>
      <c r="G48" s="19">
        <v>0</v>
      </c>
      <c r="H48" s="19">
        <f t="shared" si="6"/>
        <v>0</v>
      </c>
      <c r="I48" s="19">
        <f t="shared" si="7"/>
        <v>0</v>
      </c>
      <c r="J48" s="19">
        <f t="shared" si="8"/>
        <v>0</v>
      </c>
      <c r="K48" s="24"/>
      <c r="L48" s="24">
        <f t="shared" si="9"/>
        <v>0</v>
      </c>
      <c r="M48" s="29">
        <f t="shared" si="10"/>
        <v>0</v>
      </c>
      <c r="N48" s="24">
        <f t="shared" si="11"/>
        <v>0</v>
      </c>
    </row>
    <row r="49" spans="1:14" s="3" customFormat="1" ht="42.75">
      <c r="A49" s="67">
        <v>42</v>
      </c>
      <c r="B49" s="68" t="s">
        <v>142</v>
      </c>
      <c r="C49" s="69" t="s">
        <v>143</v>
      </c>
      <c r="D49" s="61"/>
      <c r="E49" s="58"/>
      <c r="F49" s="46">
        <v>30</v>
      </c>
      <c r="G49" s="19">
        <v>0</v>
      </c>
      <c r="H49" s="19">
        <f t="shared" si="6"/>
        <v>0</v>
      </c>
      <c r="I49" s="19">
        <f t="shared" si="7"/>
        <v>0</v>
      </c>
      <c r="J49" s="19">
        <f t="shared" si="8"/>
        <v>0</v>
      </c>
      <c r="K49" s="24"/>
      <c r="L49" s="24">
        <f t="shared" si="9"/>
        <v>0</v>
      </c>
      <c r="M49" s="29">
        <f t="shared" si="10"/>
        <v>0</v>
      </c>
      <c r="N49" s="24">
        <f t="shared" si="11"/>
        <v>0</v>
      </c>
    </row>
    <row r="50" spans="1:14" s="3" customFormat="1" ht="28.5">
      <c r="A50" s="67">
        <v>43</v>
      </c>
      <c r="B50" s="68" t="s">
        <v>144</v>
      </c>
      <c r="C50" s="69" t="s">
        <v>72</v>
      </c>
      <c r="D50" s="61"/>
      <c r="E50" s="58"/>
      <c r="F50" s="46">
        <v>3</v>
      </c>
      <c r="G50" s="19">
        <v>0</v>
      </c>
      <c r="H50" s="19">
        <f t="shared" si="6"/>
        <v>0</v>
      </c>
      <c r="I50" s="19">
        <f t="shared" si="7"/>
        <v>0</v>
      </c>
      <c r="J50" s="19">
        <f t="shared" si="8"/>
        <v>0</v>
      </c>
      <c r="K50" s="24"/>
      <c r="L50" s="24">
        <f t="shared" si="9"/>
        <v>0</v>
      </c>
      <c r="M50" s="29">
        <f t="shared" si="10"/>
        <v>0</v>
      </c>
      <c r="N50" s="24">
        <f t="shared" si="11"/>
        <v>0</v>
      </c>
    </row>
    <row r="51" spans="1:14" s="3" customFormat="1" ht="28.5">
      <c r="A51" s="67">
        <v>44</v>
      </c>
      <c r="B51" s="68" t="s">
        <v>145</v>
      </c>
      <c r="C51" s="69" t="s">
        <v>80</v>
      </c>
      <c r="D51" s="61"/>
      <c r="E51" s="58"/>
      <c r="F51" s="46">
        <v>6</v>
      </c>
      <c r="G51" s="19">
        <v>0</v>
      </c>
      <c r="H51" s="19">
        <f t="shared" si="6"/>
        <v>0</v>
      </c>
      <c r="I51" s="19">
        <f t="shared" si="7"/>
        <v>0</v>
      </c>
      <c r="J51" s="19">
        <f t="shared" si="8"/>
        <v>0</v>
      </c>
      <c r="K51" s="24"/>
      <c r="L51" s="24">
        <f t="shared" si="9"/>
        <v>0</v>
      </c>
      <c r="M51" s="29">
        <f t="shared" si="10"/>
        <v>0</v>
      </c>
      <c r="N51" s="24">
        <f t="shared" si="11"/>
        <v>0</v>
      </c>
    </row>
    <row r="52" spans="1:14" s="3" customFormat="1" ht="28.5">
      <c r="A52" s="67">
        <v>45</v>
      </c>
      <c r="B52" s="68" t="s">
        <v>146</v>
      </c>
      <c r="C52" s="69" t="s">
        <v>147</v>
      </c>
      <c r="D52" s="61"/>
      <c r="E52" s="58"/>
      <c r="F52" s="46">
        <v>5</v>
      </c>
      <c r="G52" s="19">
        <v>0</v>
      </c>
      <c r="H52" s="19">
        <f t="shared" si="6"/>
        <v>0</v>
      </c>
      <c r="I52" s="19">
        <f t="shared" si="7"/>
        <v>0</v>
      </c>
      <c r="J52" s="19">
        <f t="shared" si="8"/>
        <v>0</v>
      </c>
      <c r="K52" s="24"/>
      <c r="L52" s="24">
        <f t="shared" si="9"/>
        <v>0</v>
      </c>
      <c r="M52" s="29">
        <f t="shared" si="10"/>
        <v>0</v>
      </c>
      <c r="N52" s="24">
        <f t="shared" si="11"/>
        <v>0</v>
      </c>
    </row>
    <row r="53" spans="1:14" s="3" customFormat="1" ht="28.5">
      <c r="A53" s="67">
        <v>46</v>
      </c>
      <c r="B53" s="68" t="s">
        <v>148</v>
      </c>
      <c r="C53" s="69" t="s">
        <v>80</v>
      </c>
      <c r="D53" s="61"/>
      <c r="E53" s="58"/>
      <c r="F53" s="46">
        <v>4</v>
      </c>
      <c r="G53" s="19">
        <v>0</v>
      </c>
      <c r="H53" s="19">
        <f t="shared" si="6"/>
        <v>0</v>
      </c>
      <c r="I53" s="19">
        <f t="shared" si="7"/>
        <v>0</v>
      </c>
      <c r="J53" s="19">
        <f t="shared" si="8"/>
        <v>0</v>
      </c>
      <c r="K53" s="24"/>
      <c r="L53" s="24">
        <f t="shared" si="9"/>
        <v>0</v>
      </c>
      <c r="M53" s="29">
        <f t="shared" si="10"/>
        <v>0</v>
      </c>
      <c r="N53" s="24">
        <f t="shared" si="11"/>
        <v>0</v>
      </c>
    </row>
    <row r="54" spans="1:14" s="3" customFormat="1" ht="72">
      <c r="A54" s="67">
        <v>47</v>
      </c>
      <c r="B54" s="68" t="s">
        <v>149</v>
      </c>
      <c r="C54" s="69" t="s">
        <v>150</v>
      </c>
      <c r="D54" s="61"/>
      <c r="E54" s="58"/>
      <c r="F54" s="46">
        <v>2</v>
      </c>
      <c r="G54" s="19">
        <v>0</v>
      </c>
      <c r="H54" s="19">
        <f t="shared" si="6"/>
        <v>0</v>
      </c>
      <c r="I54" s="19">
        <f t="shared" si="7"/>
        <v>0</v>
      </c>
      <c r="J54" s="19">
        <f t="shared" si="8"/>
        <v>0</v>
      </c>
      <c r="K54" s="24"/>
      <c r="L54" s="24">
        <f t="shared" si="9"/>
        <v>0</v>
      </c>
      <c r="M54" s="29">
        <f t="shared" si="10"/>
        <v>0</v>
      </c>
      <c r="N54" s="24">
        <f t="shared" si="11"/>
        <v>0</v>
      </c>
    </row>
    <row r="55" spans="1:14" s="3" customFormat="1" ht="42.75">
      <c r="A55" s="67">
        <v>48</v>
      </c>
      <c r="B55" s="68" t="s">
        <v>151</v>
      </c>
      <c r="C55" s="69" t="s">
        <v>150</v>
      </c>
      <c r="D55" s="61"/>
      <c r="E55" s="58"/>
      <c r="F55" s="46">
        <v>1</v>
      </c>
      <c r="G55" s="19">
        <v>0</v>
      </c>
      <c r="H55" s="19">
        <f t="shared" si="6"/>
        <v>0</v>
      </c>
      <c r="I55" s="19">
        <f t="shared" si="7"/>
        <v>0</v>
      </c>
      <c r="J55" s="19">
        <f t="shared" si="8"/>
        <v>0</v>
      </c>
      <c r="K55" s="24"/>
      <c r="L55" s="24">
        <f t="shared" si="9"/>
        <v>0</v>
      </c>
      <c r="M55" s="29">
        <f t="shared" si="10"/>
        <v>0</v>
      </c>
      <c r="N55" s="24">
        <f t="shared" si="11"/>
        <v>0</v>
      </c>
    </row>
    <row r="56" spans="1:14" s="3" customFormat="1" ht="28.5">
      <c r="A56" s="67">
        <v>49</v>
      </c>
      <c r="B56" s="68" t="s">
        <v>152</v>
      </c>
      <c r="C56" s="69" t="s">
        <v>150</v>
      </c>
      <c r="D56" s="61"/>
      <c r="E56" s="58"/>
      <c r="F56" s="46">
        <v>2</v>
      </c>
      <c r="G56" s="19">
        <v>0</v>
      </c>
      <c r="H56" s="19">
        <f t="shared" si="6"/>
        <v>0</v>
      </c>
      <c r="I56" s="19">
        <f t="shared" si="7"/>
        <v>0</v>
      </c>
      <c r="J56" s="19">
        <f t="shared" si="8"/>
        <v>0</v>
      </c>
      <c r="K56" s="24"/>
      <c r="L56" s="24">
        <f t="shared" si="9"/>
        <v>0</v>
      </c>
      <c r="M56" s="29">
        <f t="shared" si="10"/>
        <v>0</v>
      </c>
      <c r="N56" s="24">
        <f t="shared" si="11"/>
        <v>0</v>
      </c>
    </row>
    <row r="57" spans="1:14" s="3" customFormat="1" ht="42.75">
      <c r="A57" s="67">
        <v>50</v>
      </c>
      <c r="B57" s="68" t="s">
        <v>153</v>
      </c>
      <c r="C57" s="69" t="s">
        <v>154</v>
      </c>
      <c r="D57" s="61"/>
      <c r="E57" s="58"/>
      <c r="F57" s="46">
        <v>1</v>
      </c>
      <c r="G57" s="19">
        <v>0</v>
      </c>
      <c r="H57" s="19">
        <f t="shared" si="6"/>
        <v>0</v>
      </c>
      <c r="I57" s="19">
        <f t="shared" si="7"/>
        <v>0</v>
      </c>
      <c r="J57" s="19">
        <f t="shared" si="8"/>
        <v>0</v>
      </c>
      <c r="K57" s="24"/>
      <c r="L57" s="24">
        <f t="shared" si="9"/>
        <v>0</v>
      </c>
      <c r="M57" s="29">
        <f t="shared" si="10"/>
        <v>0</v>
      </c>
      <c r="N57" s="24">
        <f t="shared" si="11"/>
        <v>0</v>
      </c>
    </row>
    <row r="58" spans="1:14" s="3" customFormat="1" ht="28.5">
      <c r="A58" s="67">
        <v>51</v>
      </c>
      <c r="B58" s="68" t="s">
        <v>128</v>
      </c>
      <c r="C58" s="69" t="s">
        <v>119</v>
      </c>
      <c r="D58" s="61"/>
      <c r="E58" s="58"/>
      <c r="F58" s="46">
        <v>1</v>
      </c>
      <c r="G58" s="19">
        <v>0</v>
      </c>
      <c r="H58" s="19">
        <f t="shared" si="6"/>
        <v>0</v>
      </c>
      <c r="I58" s="19">
        <f t="shared" si="7"/>
        <v>0</v>
      </c>
      <c r="J58" s="19">
        <f t="shared" si="8"/>
        <v>0</v>
      </c>
      <c r="K58" s="24"/>
      <c r="L58" s="24">
        <f t="shared" si="9"/>
        <v>0</v>
      </c>
      <c r="M58" s="29">
        <f t="shared" si="10"/>
        <v>0</v>
      </c>
      <c r="N58" s="24">
        <f t="shared" si="11"/>
        <v>0</v>
      </c>
    </row>
    <row r="59" spans="1:14" s="3" customFormat="1" ht="14.25">
      <c r="A59" s="67">
        <v>52</v>
      </c>
      <c r="B59" s="68" t="s">
        <v>155</v>
      </c>
      <c r="C59" s="69" t="s">
        <v>156</v>
      </c>
      <c r="D59" s="61"/>
      <c r="E59" s="58"/>
      <c r="F59" s="46">
        <v>4</v>
      </c>
      <c r="G59" s="19">
        <v>0</v>
      </c>
      <c r="H59" s="19">
        <f t="shared" si="6"/>
        <v>0</v>
      </c>
      <c r="I59" s="19">
        <f t="shared" si="7"/>
        <v>0</v>
      </c>
      <c r="J59" s="19">
        <f t="shared" si="8"/>
        <v>0</v>
      </c>
      <c r="K59" s="24"/>
      <c r="L59" s="24">
        <f t="shared" si="9"/>
        <v>0</v>
      </c>
      <c r="M59" s="29">
        <f t="shared" si="10"/>
        <v>0</v>
      </c>
      <c r="N59" s="24">
        <f t="shared" si="11"/>
        <v>0</v>
      </c>
    </row>
    <row r="60" spans="1:14" s="3" customFormat="1" ht="72">
      <c r="A60" s="67">
        <v>53</v>
      </c>
      <c r="B60" s="68" t="s">
        <v>135</v>
      </c>
      <c r="C60" s="69" t="s">
        <v>136</v>
      </c>
      <c r="D60" s="61"/>
      <c r="E60" s="58"/>
      <c r="F60" s="46">
        <v>4</v>
      </c>
      <c r="G60" s="19">
        <v>0</v>
      </c>
      <c r="H60" s="19">
        <f t="shared" si="6"/>
        <v>0</v>
      </c>
      <c r="I60" s="19">
        <f t="shared" si="7"/>
        <v>0</v>
      </c>
      <c r="J60" s="19">
        <f t="shared" si="8"/>
        <v>0</v>
      </c>
      <c r="K60" s="24"/>
      <c r="L60" s="24">
        <f t="shared" si="9"/>
        <v>0</v>
      </c>
      <c r="M60" s="29">
        <f t="shared" si="10"/>
        <v>0</v>
      </c>
      <c r="N60" s="24">
        <f t="shared" si="11"/>
        <v>0</v>
      </c>
    </row>
    <row r="61" spans="1:14" s="3" customFormat="1" ht="28.5">
      <c r="A61" s="67">
        <v>54</v>
      </c>
      <c r="B61" s="68" t="s">
        <v>123</v>
      </c>
      <c r="C61" s="69" t="s">
        <v>119</v>
      </c>
      <c r="D61" s="61"/>
      <c r="E61" s="58"/>
      <c r="F61" s="46">
        <v>1</v>
      </c>
      <c r="G61" s="19">
        <v>0</v>
      </c>
      <c r="H61" s="19">
        <f t="shared" si="6"/>
        <v>0</v>
      </c>
      <c r="I61" s="19">
        <f t="shared" si="7"/>
        <v>0</v>
      </c>
      <c r="J61" s="19">
        <f t="shared" si="8"/>
        <v>0</v>
      </c>
      <c r="K61" s="24"/>
      <c r="L61" s="24">
        <f t="shared" si="9"/>
        <v>0</v>
      </c>
      <c r="M61" s="29">
        <f t="shared" si="10"/>
        <v>0</v>
      </c>
      <c r="N61" s="24">
        <f t="shared" si="11"/>
        <v>0</v>
      </c>
    </row>
    <row r="62" spans="1:14" s="3" customFormat="1" ht="28.5">
      <c r="A62" s="67">
        <v>55</v>
      </c>
      <c r="B62" s="68" t="s">
        <v>157</v>
      </c>
      <c r="C62" s="69" t="s">
        <v>119</v>
      </c>
      <c r="D62" s="61"/>
      <c r="E62" s="58"/>
      <c r="F62" s="46">
        <v>1</v>
      </c>
      <c r="G62" s="19">
        <v>0</v>
      </c>
      <c r="H62" s="19">
        <f t="shared" si="6"/>
        <v>0</v>
      </c>
      <c r="I62" s="19">
        <f t="shared" si="7"/>
        <v>0</v>
      </c>
      <c r="J62" s="19">
        <f t="shared" si="8"/>
        <v>0</v>
      </c>
      <c r="K62" s="24"/>
      <c r="L62" s="24">
        <f t="shared" si="9"/>
        <v>0</v>
      </c>
      <c r="M62" s="29">
        <f t="shared" si="10"/>
        <v>0</v>
      </c>
      <c r="N62" s="24">
        <f t="shared" si="11"/>
        <v>0</v>
      </c>
    </row>
    <row r="63" spans="1:14" s="3" customFormat="1" ht="14.25">
      <c r="A63" s="67">
        <v>56</v>
      </c>
      <c r="B63" s="68" t="s">
        <v>134</v>
      </c>
      <c r="C63" s="69" t="s">
        <v>119</v>
      </c>
      <c r="D63" s="61"/>
      <c r="E63" s="58"/>
      <c r="F63" s="46">
        <v>1</v>
      </c>
      <c r="G63" s="19">
        <v>0</v>
      </c>
      <c r="H63" s="19">
        <f t="shared" si="6"/>
        <v>0</v>
      </c>
      <c r="I63" s="19">
        <f t="shared" si="7"/>
        <v>0</v>
      </c>
      <c r="J63" s="19">
        <f t="shared" si="8"/>
        <v>0</v>
      </c>
      <c r="K63" s="24"/>
      <c r="L63" s="24">
        <f t="shared" si="9"/>
        <v>0</v>
      </c>
      <c r="M63" s="29">
        <f t="shared" si="10"/>
        <v>0</v>
      </c>
      <c r="N63" s="24">
        <f t="shared" si="11"/>
        <v>0</v>
      </c>
    </row>
    <row r="64" spans="1:14" s="3" customFormat="1" ht="14.25">
      <c r="A64" s="67">
        <v>57</v>
      </c>
      <c r="B64" s="68" t="s">
        <v>158</v>
      </c>
      <c r="C64" s="69" t="s">
        <v>159</v>
      </c>
      <c r="D64" s="61"/>
      <c r="E64" s="58"/>
      <c r="F64" s="46">
        <v>200</v>
      </c>
      <c r="G64" s="19">
        <v>0</v>
      </c>
      <c r="H64" s="19">
        <f t="shared" si="6"/>
        <v>0</v>
      </c>
      <c r="I64" s="19">
        <f t="shared" si="7"/>
        <v>0</v>
      </c>
      <c r="J64" s="19">
        <f t="shared" si="8"/>
        <v>0</v>
      </c>
      <c r="K64" s="24"/>
      <c r="L64" s="24">
        <f t="shared" si="9"/>
        <v>0</v>
      </c>
      <c r="M64" s="29">
        <f t="shared" si="10"/>
        <v>0</v>
      </c>
      <c r="N64" s="24">
        <f t="shared" si="11"/>
        <v>0</v>
      </c>
    </row>
    <row r="65" spans="1:14" s="3" customFormat="1" ht="28.5">
      <c r="A65" s="67">
        <v>58</v>
      </c>
      <c r="B65" s="68" t="s">
        <v>160</v>
      </c>
      <c r="C65" s="69" t="s">
        <v>161</v>
      </c>
      <c r="D65" s="61"/>
      <c r="E65" s="58"/>
      <c r="F65" s="46">
        <v>2</v>
      </c>
      <c r="G65" s="19">
        <v>0</v>
      </c>
      <c r="H65" s="19">
        <f t="shared" si="6"/>
        <v>0</v>
      </c>
      <c r="I65" s="19">
        <f t="shared" si="7"/>
        <v>0</v>
      </c>
      <c r="J65" s="19">
        <f t="shared" si="8"/>
        <v>0</v>
      </c>
      <c r="K65" s="24"/>
      <c r="L65" s="24">
        <f t="shared" si="9"/>
        <v>0</v>
      </c>
      <c r="M65" s="29">
        <f t="shared" si="10"/>
        <v>0</v>
      </c>
      <c r="N65" s="24">
        <f t="shared" si="11"/>
        <v>0</v>
      </c>
    </row>
    <row r="66" spans="1:14" s="3" customFormat="1" ht="42.75">
      <c r="A66" s="67">
        <v>59</v>
      </c>
      <c r="B66" s="68" t="s">
        <v>162</v>
      </c>
      <c r="C66" s="69" t="s">
        <v>163</v>
      </c>
      <c r="D66" s="61"/>
      <c r="E66" s="58"/>
      <c r="F66" s="46">
        <v>1</v>
      </c>
      <c r="G66" s="19">
        <v>0</v>
      </c>
      <c r="H66" s="19">
        <f t="shared" si="6"/>
        <v>0</v>
      </c>
      <c r="I66" s="19">
        <f t="shared" si="7"/>
        <v>0</v>
      </c>
      <c r="J66" s="19">
        <f t="shared" si="8"/>
        <v>0</v>
      </c>
      <c r="K66" s="24"/>
      <c r="L66" s="24">
        <f t="shared" si="9"/>
        <v>0</v>
      </c>
      <c r="M66" s="29">
        <f t="shared" si="10"/>
        <v>0</v>
      </c>
      <c r="N66" s="24">
        <f t="shared" si="11"/>
        <v>0</v>
      </c>
    </row>
    <row r="67" spans="1:14" s="3" customFormat="1" ht="72">
      <c r="A67" s="67">
        <v>60</v>
      </c>
      <c r="B67" s="68" t="s">
        <v>164</v>
      </c>
      <c r="C67" s="69" t="s">
        <v>165</v>
      </c>
      <c r="D67" s="61"/>
      <c r="E67" s="58"/>
      <c r="F67" s="46">
        <v>2</v>
      </c>
      <c r="G67" s="19">
        <v>0</v>
      </c>
      <c r="H67" s="19">
        <f t="shared" si="6"/>
        <v>0</v>
      </c>
      <c r="I67" s="19">
        <f t="shared" si="7"/>
        <v>0</v>
      </c>
      <c r="J67" s="19">
        <f t="shared" si="8"/>
        <v>0</v>
      </c>
      <c r="K67" s="24"/>
      <c r="L67" s="24">
        <f t="shared" si="9"/>
        <v>0</v>
      </c>
      <c r="M67" s="29">
        <f t="shared" si="10"/>
        <v>0</v>
      </c>
      <c r="N67" s="24">
        <f t="shared" si="11"/>
        <v>0</v>
      </c>
    </row>
    <row r="68" spans="1:14" s="3" customFormat="1" ht="57">
      <c r="A68" s="67">
        <v>61</v>
      </c>
      <c r="B68" s="68" t="s">
        <v>166</v>
      </c>
      <c r="C68" s="69" t="s">
        <v>167</v>
      </c>
      <c r="D68" s="61"/>
      <c r="E68" s="58"/>
      <c r="F68" s="46">
        <v>2</v>
      </c>
      <c r="G68" s="19">
        <v>0</v>
      </c>
      <c r="H68" s="19">
        <f t="shared" si="6"/>
        <v>0</v>
      </c>
      <c r="I68" s="19">
        <f t="shared" si="7"/>
        <v>0</v>
      </c>
      <c r="J68" s="19">
        <f t="shared" si="8"/>
        <v>0</v>
      </c>
      <c r="K68" s="24"/>
      <c r="L68" s="24">
        <f t="shared" si="9"/>
        <v>0</v>
      </c>
      <c r="M68" s="29">
        <f t="shared" si="10"/>
        <v>0</v>
      </c>
      <c r="N68" s="24">
        <f t="shared" si="11"/>
        <v>0</v>
      </c>
    </row>
    <row r="69" spans="1:14" s="3" customFormat="1" ht="14.25">
      <c r="A69" s="67">
        <v>62</v>
      </c>
      <c r="B69" s="68" t="s">
        <v>168</v>
      </c>
      <c r="C69" s="69" t="s">
        <v>75</v>
      </c>
      <c r="D69" s="61"/>
      <c r="E69" s="58"/>
      <c r="F69" s="46">
        <v>7</v>
      </c>
      <c r="G69" s="19">
        <v>0</v>
      </c>
      <c r="H69" s="19">
        <f t="shared" si="6"/>
        <v>0</v>
      </c>
      <c r="I69" s="19">
        <f t="shared" si="7"/>
        <v>0</v>
      </c>
      <c r="J69" s="19">
        <f t="shared" si="8"/>
        <v>0</v>
      </c>
      <c r="K69" s="24"/>
      <c r="L69" s="24">
        <f t="shared" si="9"/>
        <v>0</v>
      </c>
      <c r="M69" s="29">
        <f t="shared" si="10"/>
        <v>0</v>
      </c>
      <c r="N69" s="24">
        <f t="shared" si="11"/>
        <v>0</v>
      </c>
    </row>
    <row r="70" spans="1:14" s="3" customFormat="1" ht="28.5">
      <c r="A70" s="67">
        <v>63</v>
      </c>
      <c r="B70" s="68" t="s">
        <v>169</v>
      </c>
      <c r="C70" s="69" t="s">
        <v>170</v>
      </c>
      <c r="D70" s="61"/>
      <c r="E70" s="58"/>
      <c r="F70" s="46">
        <v>12</v>
      </c>
      <c r="G70" s="19">
        <v>0</v>
      </c>
      <c r="H70" s="19">
        <f t="shared" si="6"/>
        <v>0</v>
      </c>
      <c r="I70" s="19">
        <f t="shared" si="7"/>
        <v>0</v>
      </c>
      <c r="J70" s="19">
        <f t="shared" si="8"/>
        <v>0</v>
      </c>
      <c r="K70" s="24"/>
      <c r="L70" s="24">
        <f t="shared" si="9"/>
        <v>0</v>
      </c>
      <c r="M70" s="29">
        <f t="shared" si="10"/>
        <v>0</v>
      </c>
      <c r="N70" s="24">
        <f t="shared" si="11"/>
        <v>0</v>
      </c>
    </row>
    <row r="71" spans="1:14" s="3" customFormat="1" ht="13.5">
      <c r="A71" s="94" t="s">
        <v>2</v>
      </c>
      <c r="B71" s="94"/>
      <c r="C71" s="66"/>
      <c r="D71" s="7"/>
      <c r="E71" s="7"/>
      <c r="F71" s="7"/>
      <c r="G71" s="8"/>
      <c r="H71" s="9"/>
      <c r="I71" s="9">
        <f>SUM(I8:I70)</f>
        <v>0</v>
      </c>
      <c r="J71" s="9">
        <f>SUM(J8:J70)</f>
        <v>0</v>
      </c>
      <c r="K71" s="9"/>
      <c r="L71" s="28"/>
      <c r="M71" s="30">
        <f>SUM(M8:M70)</f>
        <v>0</v>
      </c>
      <c r="N71" s="28">
        <f>M71*1.2</f>
        <v>0</v>
      </c>
    </row>
    <row r="73" spans="2:21" ht="14.25">
      <c r="B73" s="83" t="s">
        <v>179</v>
      </c>
      <c r="C73" s="83"/>
      <c r="D73" s="83"/>
      <c r="E73" s="83"/>
      <c r="F73" s="83"/>
      <c r="G73" s="83"/>
      <c r="H73" s="83"/>
      <c r="I73" s="83"/>
      <c r="J73" s="83"/>
      <c r="K73" s="8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16.5" customHeight="1">
      <c r="B74" s="84" t="s">
        <v>178</v>
      </c>
      <c r="C74" s="84"/>
      <c r="D74" s="84"/>
      <c r="E74" s="84"/>
      <c r="F74" s="84"/>
      <c r="G74" s="84"/>
      <c r="H74" s="84"/>
      <c r="I74" s="84"/>
      <c r="J74" s="84"/>
      <c r="K74" s="84"/>
      <c r="L74" s="85"/>
      <c r="M74" s="85"/>
      <c r="N74" s="86"/>
      <c r="O74" s="86"/>
      <c r="P74" s="86"/>
      <c r="Q74" s="86"/>
      <c r="R74" s="86"/>
      <c r="S74" s="86"/>
      <c r="T74" s="86"/>
      <c r="U74" s="86"/>
    </row>
    <row r="75" spans="2:21" ht="27.75" customHeight="1">
      <c r="B75" s="84" t="s">
        <v>186</v>
      </c>
      <c r="C75" s="84"/>
      <c r="D75" s="84"/>
      <c r="E75" s="52"/>
      <c r="F75" s="52"/>
      <c r="G75" s="54"/>
      <c r="H75" s="54"/>
      <c r="I75" s="54"/>
      <c r="J75" s="54"/>
      <c r="K75" s="54"/>
      <c r="L75" s="55"/>
      <c r="M75" s="55"/>
      <c r="N75" s="56"/>
      <c r="O75" s="56"/>
      <c r="P75" s="56"/>
      <c r="Q75" s="56"/>
      <c r="R75" s="56"/>
      <c r="S75" s="56"/>
      <c r="T75" s="56"/>
      <c r="U75" s="56"/>
    </row>
    <row r="76" spans="2:21" ht="14.25">
      <c r="B76" s="3" t="s">
        <v>17</v>
      </c>
      <c r="C76" s="3" t="s">
        <v>16</v>
      </c>
      <c r="D76" s="3" t="s">
        <v>43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13.5" customHeight="1">
      <c r="B77" s="78" t="s">
        <v>42</v>
      </c>
      <c r="C77" s="79"/>
      <c r="D77" s="27"/>
      <c r="E77" s="53"/>
      <c r="F77" s="53"/>
      <c r="G77" s="2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4" ht="14.25">
      <c r="B78" s="26" t="s">
        <v>44</v>
      </c>
      <c r="C78" s="3"/>
      <c r="D78" s="3"/>
    </row>
    <row r="79" spans="2:21" ht="30.75" customHeight="1">
      <c r="B79" s="57"/>
      <c r="C79" s="92"/>
      <c r="D79" s="92"/>
      <c r="E79" s="92"/>
      <c r="F79" s="92"/>
      <c r="G79" s="92"/>
      <c r="H79" s="54"/>
      <c r="I79" s="54"/>
      <c r="J79" s="54"/>
      <c r="K79" s="54"/>
      <c r="L79" s="55"/>
      <c r="M79" s="55"/>
      <c r="N79" s="56"/>
      <c r="O79" s="56"/>
      <c r="P79" s="56"/>
      <c r="Q79" s="56"/>
      <c r="R79" s="56"/>
      <c r="S79" s="56"/>
      <c r="T79" s="56"/>
      <c r="U79" s="56"/>
    </row>
    <row r="80" spans="11:21" ht="14.25"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ht="14.25">
      <c r="B81" s="57"/>
      <c r="C81" s="57"/>
      <c r="D81" s="57"/>
      <c r="E81" s="57"/>
      <c r="F81" s="57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</sheetData>
  <sheetProtection/>
  <mergeCells count="11">
    <mergeCell ref="L3:N3"/>
    <mergeCell ref="L4:N4"/>
    <mergeCell ref="B77:C77"/>
    <mergeCell ref="C79:G79"/>
    <mergeCell ref="A5:N5"/>
    <mergeCell ref="A71:B71"/>
    <mergeCell ref="B73:K73"/>
    <mergeCell ref="B74:U74"/>
    <mergeCell ref="B75:D75"/>
    <mergeCell ref="L1:N1"/>
    <mergeCell ref="L2:N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2020-12-02T09:40:04Z</dcterms:modified>
  <cp:category/>
  <cp:version/>
  <cp:contentType/>
  <cp:contentStatus/>
</cp:coreProperties>
</file>