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4" windowHeight="10066" activeTab="0"/>
  </bookViews>
  <sheets>
    <sheet name="Поставка Омска" sheetId="1" r:id="rId1"/>
  </sheets>
  <definedNames>
    <definedName name="_xlnm.Print_Area" localSheetId="0">'Поставка Омска'!$A$1:$O$33</definedName>
  </definedNames>
  <calcPr fullCalcOnLoad="1"/>
</workbook>
</file>

<file path=xl/sharedStrings.xml><?xml version="1.0" encoding="utf-8"?>
<sst xmlns="http://schemas.openxmlformats.org/spreadsheetml/2006/main" count="70" uniqueCount="61">
  <si>
    <t>№    п/п</t>
  </si>
  <si>
    <t>Наименование</t>
  </si>
  <si>
    <t>Сумма с НДС,          руб.</t>
  </si>
  <si>
    <t xml:space="preserve">Кол-во,
шт. </t>
  </si>
  <si>
    <t>Цена за ед. товара без НДС, руб.</t>
  </si>
  <si>
    <t>Цена за ед. товара с НДС, руб.</t>
  </si>
  <si>
    <t>Сумма без НДС,  руб.</t>
  </si>
  <si>
    <t>Стоимость доставки, без  НДС, руб.</t>
  </si>
  <si>
    <t>Стоимость доставки, с  НДС, руб.</t>
  </si>
  <si>
    <t>Итого стоимость без  НДС, руб.</t>
  </si>
  <si>
    <t>Итого стоимость с  НДС, руб.</t>
  </si>
  <si>
    <t>11**</t>
  </si>
  <si>
    <t>12**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</si>
  <si>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</si>
  <si>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</si>
  <si>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</si>
  <si>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</si>
  <si>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</si>
  <si>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Производитель</t>
  </si>
  <si>
    <t>4*</t>
  </si>
  <si>
    <t>5*</t>
  </si>
  <si>
    <t>*Столбы 4, 5 заполняются в том случае, если Участник предлагает замену оборудования</t>
  </si>
  <si>
    <t>_________________/наименование Претендента/</t>
  </si>
  <si>
    <t xml:space="preserve">Приложение №1 к Форме № 3 </t>
  </si>
  <si>
    <t>от «       »  __________________  2021 г.</t>
  </si>
  <si>
    <t>**Столбцы № 11, 12 заполняются в том случае, если Участник выделяет стоимость доставки товара от общей стоимости поставки.</t>
  </si>
  <si>
    <t>к Предложению для участия в Отборе № 29-2021</t>
  </si>
  <si>
    <t>Второй монитор 15" TM для Datavan Wonder, черный, VGA (с кронштейном)</t>
  </si>
  <si>
    <t>ККТ АТОЛ 77Ф. Черный. Без ФН. Ethernet. 5.0</t>
  </si>
  <si>
    <t>Денежный ящик PayTor MK-410S</t>
  </si>
  <si>
    <t>Сканер PayTor DS-2008</t>
  </si>
  <si>
    <t>ИБП IPPON Back Basic 650 Euro, 650ВA</t>
  </si>
  <si>
    <t>Принтер печати марок сетевой Sam4s Ellix 50DB, Ethernet/COM/USB</t>
  </si>
  <si>
    <t>Эвотор 5I c ФН15+ОФД</t>
  </si>
  <si>
    <t>PayTor</t>
  </si>
  <si>
    <t>IPPON</t>
  </si>
  <si>
    <t>Sam4s</t>
  </si>
  <si>
    <t xml:space="preserve">Эвотор </t>
  </si>
  <si>
    <t>-</t>
  </si>
  <si>
    <t>Datavan</t>
  </si>
  <si>
    <t>АТОЛ</t>
  </si>
  <si>
    <t>Производитель аналогичного оборудования (в случае замены) и модель оборудования</t>
  </si>
  <si>
    <t xml:space="preserve">Предлагаемое аналогичное оборудование и технические характеристики (в случае  замены). Предлагаемое оборудование не должно уступать в качестве и техническим характеристикам запрашиваемого оригинального оборудования. </t>
  </si>
  <si>
    <t xml:space="preserve"> Перечень оборудования, требуемого к поставке по адресу 644008, Омская область, г. Омск, ул. Лукашевича д.35, Арена «Омск»</t>
  </si>
  <si>
    <t xml:space="preserve">Гарантийный срок, мес.  </t>
  </si>
  <si>
    <t>Сенсорный терминал Datavan Wonder W-615 Intel Celeron J1900, 2.0/2.4 ГГц/SSD 64Gb/4Gb/Windows 10 IoT</t>
  </si>
  <si>
    <t>ИТОГО стоимость оборудования:</t>
  </si>
  <si>
    <t>Перечень Работ по монтажу и пусконаладке оборудования</t>
  </si>
  <si>
    <t>Работы по монтажу оборудования</t>
  </si>
  <si>
    <t>Пусконаладочные работы</t>
  </si>
  <si>
    <t>Наименование работ</t>
  </si>
  <si>
    <t>Стоимость за единицу измерения, руб. без НДС</t>
  </si>
  <si>
    <t>Стоимость за единицу измерения, руб. с НДС</t>
  </si>
  <si>
    <t>Кол-во, шт.</t>
  </si>
  <si>
    <t xml:space="preserve"> ОБЩАЯ СТОИМОСТЬ ПРЕДЛОЖЕНИЯ:</t>
  </si>
  <si>
    <t>***Общая стоимость оборудования  сформирована с учетом всех возможных затрат (стоимость оборудования, ответственное хранение, поставка/доставка, затраты на погрузку/разгрузку, занос оборудования в помещение Покупателя, упаковка, маркировка, транспортировка, а также прочие расходы, таможенные пошлины, налоги, уплаченные или подлежащие уплате и другие обязательные платежи) в рублях Российской Федерации.</t>
  </si>
  <si>
    <t>14***</t>
  </si>
  <si>
    <t>В случае, если организация работает по УСН, столбцы 8,10,12,14 не заполняются, в них необходимо указать «НДС не облагается»</t>
  </si>
  <si>
    <t>Цены фиксированы до момента исполнения Сторонами обязательств по Договору.</t>
  </si>
  <si>
    <t>Количество товара указано ориентировочно и может меняться как большую, так и в меньшую сторону.</t>
  </si>
  <si>
    <t>Номенклатура должна быть закрыта полностью.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</si>
</sst>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202020"/>
      <name val="Verdana"/>
      <family val="2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6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173" fontId="3" fillId="0" borderId="10" xfId="61" applyFont="1" applyBorder="1" applyAlignment="1">
      <alignment/>
    </xf>
    <xf numFmtId="173" fontId="3" fillId="33" borderId="11" xfId="6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left" vertical="center" wrapText="1"/>
    </xf>
    <xf numFmtId="173" fontId="46" fillId="33" borderId="10" xfId="61" applyFont="1" applyFill="1" applyBorder="1" applyAlignment="1">
      <alignment/>
    </xf>
    <xf numFmtId="173" fontId="46" fillId="33" borderId="10" xfId="61" applyFont="1" applyFill="1" applyBorder="1" applyAlignment="1">
      <alignment/>
    </xf>
    <xf numFmtId="173" fontId="46" fillId="2" borderId="10" xfId="6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7" fillId="0" borderId="0" xfId="0" applyFont="1" applyAlignment="1">
      <alignment horizontal="left" wrapText="1"/>
    </xf>
    <xf numFmtId="173" fontId="46" fillId="33" borderId="15" xfId="61" applyFont="1" applyFill="1" applyBorder="1" applyAlignment="1">
      <alignment horizontal="center"/>
    </xf>
    <xf numFmtId="173" fontId="46" fillId="33" borderId="16" xfId="61" applyFont="1" applyFill="1" applyBorder="1" applyAlignment="1">
      <alignment horizontal="center"/>
    </xf>
    <xf numFmtId="173" fontId="46" fillId="33" borderId="14" xfId="61" applyFont="1" applyFill="1" applyBorder="1" applyAlignment="1">
      <alignment horizontal="center"/>
    </xf>
    <xf numFmtId="173" fontId="46" fillId="2" borderId="15" xfId="61" applyFont="1" applyFill="1" applyBorder="1" applyAlignment="1">
      <alignment horizontal="center"/>
    </xf>
    <xf numFmtId="173" fontId="46" fillId="2" borderId="16" xfId="61" applyFont="1" applyFill="1" applyBorder="1" applyAlignment="1">
      <alignment horizontal="center"/>
    </xf>
    <xf numFmtId="173" fontId="46" fillId="2" borderId="14" xfId="61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165" fontId="45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85" zoomScaleNormal="50" zoomScaleSheetLayoutView="85" workbookViewId="0" topLeftCell="D7">
      <selection activeCell="H25" sqref="H25"/>
    </sheetView>
  </sheetViews>
  <sheetFormatPr defaultColWidth="9.140625" defaultRowHeight="15"/>
  <cols>
    <col min="1" max="1" width="7.57421875" style="2" customWidth="1"/>
    <col min="2" max="2" width="40.421875" style="18" customWidth="1"/>
    <col min="3" max="3" width="25.28125" style="19" customWidth="1"/>
    <col min="4" max="4" width="40.8515625" style="19" customWidth="1"/>
    <col min="5" max="5" width="24.00390625" style="19" customWidth="1"/>
    <col min="6" max="6" width="14.57421875" style="19" customWidth="1"/>
    <col min="7" max="7" width="13.421875" style="2" customWidth="1"/>
    <col min="8" max="8" width="14.00390625" style="2" customWidth="1"/>
    <col min="9" max="9" width="17.421875" style="2" customWidth="1"/>
    <col min="10" max="10" width="16.8515625" style="2" customWidth="1"/>
    <col min="11" max="11" width="14.421875" style="0" customWidth="1"/>
    <col min="12" max="12" width="13.421875" style="0" customWidth="1"/>
    <col min="13" max="13" width="14.421875" style="0" customWidth="1"/>
    <col min="14" max="14" width="15.00390625" style="0" customWidth="1"/>
    <col min="15" max="15" width="10.7109375" style="0" customWidth="1"/>
  </cols>
  <sheetData>
    <row r="1" spans="1:15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82" t="s">
        <v>23</v>
      </c>
      <c r="M1" s="82"/>
      <c r="N1" s="82"/>
      <c r="O1" s="82"/>
    </row>
    <row r="2" spans="1:15" ht="24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82" t="s">
        <v>26</v>
      </c>
      <c r="M2" s="82"/>
      <c r="N2" s="82"/>
      <c r="O2" s="82"/>
    </row>
    <row r="3" spans="1:15" ht="27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82" t="s">
        <v>22</v>
      </c>
      <c r="M3" s="82"/>
      <c r="N3" s="82"/>
      <c r="O3" s="82"/>
    </row>
    <row r="4" spans="1:15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83" t="s">
        <v>24</v>
      </c>
      <c r="M4" s="83"/>
      <c r="N4" s="83"/>
      <c r="O4" s="83"/>
    </row>
    <row r="5" spans="1:15" s="41" customFormat="1" ht="14.25">
      <c r="A5" s="66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100.5" customHeight="1">
      <c r="A6" s="1" t="s">
        <v>0</v>
      </c>
      <c r="B6" s="3" t="s">
        <v>1</v>
      </c>
      <c r="C6" s="1" t="s">
        <v>18</v>
      </c>
      <c r="D6" s="1" t="s">
        <v>42</v>
      </c>
      <c r="E6" s="1" t="s">
        <v>41</v>
      </c>
      <c r="F6" s="1" t="s">
        <v>3</v>
      </c>
      <c r="G6" s="4" t="s">
        <v>4</v>
      </c>
      <c r="H6" s="4" t="s">
        <v>5</v>
      </c>
      <c r="I6" s="5" t="s">
        <v>6</v>
      </c>
      <c r="J6" s="5" t="s">
        <v>2</v>
      </c>
      <c r="K6" s="9" t="s">
        <v>7</v>
      </c>
      <c r="L6" s="9" t="s">
        <v>8</v>
      </c>
      <c r="M6" s="9" t="s">
        <v>9</v>
      </c>
      <c r="N6" s="9" t="s">
        <v>10</v>
      </c>
      <c r="O6" s="4" t="s">
        <v>44</v>
      </c>
    </row>
    <row r="7" spans="1:15" s="11" customFormat="1" ht="14.25">
      <c r="A7" s="6">
        <v>1</v>
      </c>
      <c r="B7" s="26">
        <v>2</v>
      </c>
      <c r="C7" s="6">
        <v>3</v>
      </c>
      <c r="D7" s="6" t="s">
        <v>19</v>
      </c>
      <c r="E7" s="6" t="s">
        <v>20</v>
      </c>
      <c r="F7" s="6">
        <v>6</v>
      </c>
      <c r="G7" s="7">
        <v>7</v>
      </c>
      <c r="H7" s="7">
        <v>8</v>
      </c>
      <c r="I7" s="8">
        <v>9</v>
      </c>
      <c r="J7" s="8">
        <v>10</v>
      </c>
      <c r="K7" s="10" t="s">
        <v>11</v>
      </c>
      <c r="L7" s="10" t="s">
        <v>12</v>
      </c>
      <c r="M7" s="10">
        <v>13</v>
      </c>
      <c r="N7" s="10" t="s">
        <v>56</v>
      </c>
      <c r="O7" s="48">
        <v>15</v>
      </c>
    </row>
    <row r="8" spans="1:15" s="2" customFormat="1" ht="38.25">
      <c r="A8" s="32">
        <v>1</v>
      </c>
      <c r="B8" s="34" t="s">
        <v>45</v>
      </c>
      <c r="C8" s="33" t="s">
        <v>39</v>
      </c>
      <c r="D8" s="25"/>
      <c r="E8" s="25"/>
      <c r="F8" s="21">
        <v>155</v>
      </c>
      <c r="G8" s="43"/>
      <c r="H8" s="43">
        <f aca="true" t="shared" si="0" ref="H8:H15">G8*1.2</f>
        <v>0</v>
      </c>
      <c r="I8" s="43">
        <f>G8*F8</f>
        <v>0</v>
      </c>
      <c r="J8" s="43">
        <f>H8*F8</f>
        <v>0</v>
      </c>
      <c r="K8" s="42"/>
      <c r="L8" s="42">
        <f aca="true" t="shared" si="1" ref="L8:L15">K8*1.2</f>
        <v>0</v>
      </c>
      <c r="M8" s="42">
        <f aca="true" t="shared" si="2" ref="M8:M15">I8+K8</f>
        <v>0</v>
      </c>
      <c r="N8" s="42">
        <f aca="true" t="shared" si="3" ref="N8:N15">M8*1.2</f>
        <v>0</v>
      </c>
      <c r="O8" s="49"/>
    </row>
    <row r="9" spans="1:15" s="2" customFormat="1" ht="25.5" customHeight="1">
      <c r="A9" s="32">
        <v>2</v>
      </c>
      <c r="B9" s="34" t="s">
        <v>27</v>
      </c>
      <c r="C9" s="33" t="s">
        <v>39</v>
      </c>
      <c r="D9" s="25"/>
      <c r="E9" s="25"/>
      <c r="F9" s="21">
        <v>145</v>
      </c>
      <c r="G9" s="43">
        <v>0</v>
      </c>
      <c r="H9" s="43">
        <f t="shared" si="0"/>
        <v>0</v>
      </c>
      <c r="I9" s="43">
        <f aca="true" t="shared" si="4" ref="I9:I15">G9*F9</f>
        <v>0</v>
      </c>
      <c r="J9" s="43">
        <f aca="true" t="shared" si="5" ref="J9:J15">H9*F9</f>
        <v>0</v>
      </c>
      <c r="K9" s="42"/>
      <c r="L9" s="42">
        <f t="shared" si="1"/>
        <v>0</v>
      </c>
      <c r="M9" s="42">
        <f t="shared" si="2"/>
        <v>0</v>
      </c>
      <c r="N9" s="42">
        <f t="shared" si="3"/>
        <v>0</v>
      </c>
      <c r="O9" s="49"/>
    </row>
    <row r="10" spans="1:15" s="2" customFormat="1" ht="25.5">
      <c r="A10" s="32">
        <v>3</v>
      </c>
      <c r="B10" s="35" t="s">
        <v>28</v>
      </c>
      <c r="C10" s="33" t="s">
        <v>40</v>
      </c>
      <c r="D10" s="25"/>
      <c r="E10" s="25"/>
      <c r="F10" s="21">
        <v>145</v>
      </c>
      <c r="G10" s="43">
        <v>0</v>
      </c>
      <c r="H10" s="43">
        <f t="shared" si="0"/>
        <v>0</v>
      </c>
      <c r="I10" s="43">
        <f t="shared" si="4"/>
        <v>0</v>
      </c>
      <c r="J10" s="43">
        <f t="shared" si="5"/>
        <v>0</v>
      </c>
      <c r="K10" s="42"/>
      <c r="L10" s="42">
        <f t="shared" si="1"/>
        <v>0</v>
      </c>
      <c r="M10" s="42">
        <f t="shared" si="2"/>
        <v>0</v>
      </c>
      <c r="N10" s="42">
        <f t="shared" si="3"/>
        <v>0</v>
      </c>
      <c r="O10" s="49"/>
    </row>
    <row r="11" spans="1:15" s="2" customFormat="1" ht="14.25">
      <c r="A11" s="32">
        <v>4</v>
      </c>
      <c r="B11" s="35" t="s">
        <v>29</v>
      </c>
      <c r="C11" s="33" t="s">
        <v>34</v>
      </c>
      <c r="D11" s="25"/>
      <c r="E11" s="25"/>
      <c r="F11" s="21">
        <v>145</v>
      </c>
      <c r="G11" s="43">
        <v>0</v>
      </c>
      <c r="H11" s="43">
        <f t="shared" si="0"/>
        <v>0</v>
      </c>
      <c r="I11" s="43">
        <f t="shared" si="4"/>
        <v>0</v>
      </c>
      <c r="J11" s="43">
        <f t="shared" si="5"/>
        <v>0</v>
      </c>
      <c r="K11" s="42"/>
      <c r="L11" s="42">
        <f t="shared" si="1"/>
        <v>0</v>
      </c>
      <c r="M11" s="42">
        <f t="shared" si="2"/>
        <v>0</v>
      </c>
      <c r="N11" s="42">
        <f t="shared" si="3"/>
        <v>0</v>
      </c>
      <c r="O11" s="49"/>
    </row>
    <row r="12" spans="1:15" s="2" customFormat="1" ht="14.25">
      <c r="A12" s="32">
        <v>5</v>
      </c>
      <c r="B12" s="35" t="s">
        <v>30</v>
      </c>
      <c r="C12" s="33" t="s">
        <v>34</v>
      </c>
      <c r="D12" s="25"/>
      <c r="E12" s="25"/>
      <c r="F12" s="21">
        <v>145</v>
      </c>
      <c r="G12" s="43">
        <v>0</v>
      </c>
      <c r="H12" s="43">
        <f t="shared" si="0"/>
        <v>0</v>
      </c>
      <c r="I12" s="43">
        <f t="shared" si="4"/>
        <v>0</v>
      </c>
      <c r="J12" s="43">
        <f t="shared" si="5"/>
        <v>0</v>
      </c>
      <c r="K12" s="42"/>
      <c r="L12" s="42">
        <f t="shared" si="1"/>
        <v>0</v>
      </c>
      <c r="M12" s="42">
        <f t="shared" si="2"/>
        <v>0</v>
      </c>
      <c r="N12" s="42">
        <f t="shared" si="3"/>
        <v>0</v>
      </c>
      <c r="O12" s="49"/>
    </row>
    <row r="13" spans="1:15" s="2" customFormat="1" ht="14.25" customHeight="1">
      <c r="A13" s="32">
        <v>6</v>
      </c>
      <c r="B13" s="34" t="s">
        <v>31</v>
      </c>
      <c r="C13" s="33" t="s">
        <v>35</v>
      </c>
      <c r="D13" s="25"/>
      <c r="E13" s="25"/>
      <c r="F13" s="21">
        <v>155</v>
      </c>
      <c r="G13" s="43">
        <v>0</v>
      </c>
      <c r="H13" s="43">
        <f t="shared" si="0"/>
        <v>0</v>
      </c>
      <c r="I13" s="43">
        <f t="shared" si="4"/>
        <v>0</v>
      </c>
      <c r="J13" s="43">
        <f t="shared" si="5"/>
        <v>0</v>
      </c>
      <c r="K13" s="42"/>
      <c r="L13" s="42">
        <f t="shared" si="1"/>
        <v>0</v>
      </c>
      <c r="M13" s="42">
        <f t="shared" si="2"/>
        <v>0</v>
      </c>
      <c r="N13" s="42">
        <f t="shared" si="3"/>
        <v>0</v>
      </c>
      <c r="O13" s="49"/>
    </row>
    <row r="14" spans="1:15" s="2" customFormat="1" ht="25.5">
      <c r="A14" s="32">
        <v>7</v>
      </c>
      <c r="B14" s="36" t="s">
        <v>32</v>
      </c>
      <c r="C14" s="33" t="s">
        <v>36</v>
      </c>
      <c r="D14" s="25"/>
      <c r="E14" s="25"/>
      <c r="F14" s="21">
        <v>5</v>
      </c>
      <c r="G14" s="43">
        <v>0</v>
      </c>
      <c r="H14" s="43">
        <f t="shared" si="0"/>
        <v>0</v>
      </c>
      <c r="I14" s="43">
        <f t="shared" si="4"/>
        <v>0</v>
      </c>
      <c r="J14" s="43">
        <f t="shared" si="5"/>
        <v>0</v>
      </c>
      <c r="K14" s="42"/>
      <c r="L14" s="42">
        <f t="shared" si="1"/>
        <v>0</v>
      </c>
      <c r="M14" s="42">
        <f t="shared" si="2"/>
        <v>0</v>
      </c>
      <c r="N14" s="42">
        <f t="shared" si="3"/>
        <v>0</v>
      </c>
      <c r="O14" s="49"/>
    </row>
    <row r="15" spans="1:15" s="2" customFormat="1" ht="14.25">
      <c r="A15" s="32">
        <v>8</v>
      </c>
      <c r="B15" s="36" t="s">
        <v>33</v>
      </c>
      <c r="C15" s="33" t="s">
        <v>37</v>
      </c>
      <c r="D15" s="25"/>
      <c r="E15" s="25"/>
      <c r="F15" s="21">
        <v>10</v>
      </c>
      <c r="G15" s="43">
        <v>0</v>
      </c>
      <c r="H15" s="43">
        <f t="shared" si="0"/>
        <v>0</v>
      </c>
      <c r="I15" s="43">
        <f t="shared" si="4"/>
        <v>0</v>
      </c>
      <c r="J15" s="43">
        <f t="shared" si="5"/>
        <v>0</v>
      </c>
      <c r="K15" s="42"/>
      <c r="L15" s="42">
        <f t="shared" si="1"/>
        <v>0</v>
      </c>
      <c r="M15" s="42">
        <f t="shared" si="2"/>
        <v>0</v>
      </c>
      <c r="N15" s="42">
        <f t="shared" si="3"/>
        <v>0</v>
      </c>
      <c r="O15" s="49"/>
    </row>
    <row r="16" spans="1:15" s="40" customFormat="1" ht="14.25">
      <c r="A16" s="90" t="s">
        <v>46</v>
      </c>
      <c r="B16" s="91"/>
      <c r="C16" s="37"/>
      <c r="D16" s="37"/>
      <c r="E16" s="37"/>
      <c r="F16" s="37"/>
      <c r="G16" s="44"/>
      <c r="H16" s="38"/>
      <c r="I16" s="45">
        <f>SUM(I8:I15)</f>
        <v>0</v>
      </c>
      <c r="J16" s="45">
        <f>SUM(J8:J15)</f>
        <v>0</v>
      </c>
      <c r="K16" s="38"/>
      <c r="L16" s="39"/>
      <c r="M16" s="46">
        <f>SUM(M8:M15)</f>
        <v>0</v>
      </c>
      <c r="N16" s="47">
        <f>M16*1.2</f>
        <v>0</v>
      </c>
      <c r="O16" s="50" t="s">
        <v>38</v>
      </c>
    </row>
    <row r="17" spans="1:15" s="40" customFormat="1" ht="14.25">
      <c r="A17" s="66" t="s">
        <v>47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</row>
    <row r="18" spans="1:15" s="40" customFormat="1" ht="57">
      <c r="A18" s="1" t="s">
        <v>0</v>
      </c>
      <c r="B18" s="69" t="s">
        <v>50</v>
      </c>
      <c r="C18" s="70"/>
      <c r="D18" s="70"/>
      <c r="E18" s="71"/>
      <c r="F18" s="4" t="s">
        <v>53</v>
      </c>
      <c r="G18" s="4" t="s">
        <v>51</v>
      </c>
      <c r="H18" s="4" t="s">
        <v>52</v>
      </c>
      <c r="I18" s="87" t="s">
        <v>9</v>
      </c>
      <c r="J18" s="88"/>
      <c r="K18" s="89"/>
      <c r="L18" s="87" t="s">
        <v>10</v>
      </c>
      <c r="M18" s="88"/>
      <c r="N18" s="89"/>
      <c r="O18" s="4" t="s">
        <v>44</v>
      </c>
    </row>
    <row r="19" spans="1:15" s="40" customFormat="1" ht="14.25">
      <c r="A19" s="54">
        <v>1</v>
      </c>
      <c r="B19" s="72" t="s">
        <v>48</v>
      </c>
      <c r="C19" s="73"/>
      <c r="D19" s="73"/>
      <c r="E19" s="74"/>
      <c r="F19" s="37"/>
      <c r="G19" s="44"/>
      <c r="H19" s="46">
        <f>G19*1.2</f>
        <v>0</v>
      </c>
      <c r="I19" s="76">
        <f>G19*F19</f>
        <v>0</v>
      </c>
      <c r="J19" s="77"/>
      <c r="K19" s="78"/>
      <c r="L19" s="76">
        <f>I19*1.2</f>
        <v>0</v>
      </c>
      <c r="M19" s="77"/>
      <c r="N19" s="78"/>
      <c r="O19" s="50"/>
    </row>
    <row r="20" spans="1:15" s="40" customFormat="1" ht="14.25">
      <c r="A20" s="54">
        <v>2</v>
      </c>
      <c r="B20" s="72" t="s">
        <v>49</v>
      </c>
      <c r="C20" s="73"/>
      <c r="D20" s="73"/>
      <c r="E20" s="74"/>
      <c r="F20" s="37"/>
      <c r="G20" s="44"/>
      <c r="H20" s="46">
        <f>G20*1.2</f>
        <v>0</v>
      </c>
      <c r="I20" s="76">
        <f>G20*F20</f>
        <v>0</v>
      </c>
      <c r="J20" s="77"/>
      <c r="K20" s="78"/>
      <c r="L20" s="76">
        <f>I20*1.2</f>
        <v>0</v>
      </c>
      <c r="M20" s="77"/>
      <c r="N20" s="78"/>
      <c r="O20" s="50"/>
    </row>
    <row r="21" spans="1:15" s="40" customFormat="1" ht="14.25">
      <c r="A21" s="84" t="s">
        <v>54</v>
      </c>
      <c r="B21" s="85"/>
      <c r="C21" s="85"/>
      <c r="D21" s="85"/>
      <c r="E21" s="86"/>
      <c r="F21" s="37" t="s">
        <v>38</v>
      </c>
      <c r="G21" s="58" t="s">
        <v>38</v>
      </c>
      <c r="H21" s="59" t="s">
        <v>38</v>
      </c>
      <c r="I21" s="76">
        <f>I19+I20+M16</f>
        <v>0</v>
      </c>
      <c r="J21" s="77"/>
      <c r="K21" s="78"/>
      <c r="L21" s="79">
        <f>L20+L19+N16</f>
        <v>0</v>
      </c>
      <c r="M21" s="80"/>
      <c r="N21" s="81"/>
      <c r="O21" s="50"/>
    </row>
    <row r="23" ht="14.25">
      <c r="B23" s="31" t="s">
        <v>57</v>
      </c>
    </row>
    <row r="24" spans="2:21" ht="14.25">
      <c r="B24" s="65" t="s">
        <v>21</v>
      </c>
      <c r="C24" s="65"/>
      <c r="D24" s="65"/>
      <c r="E24" s="65"/>
      <c r="F24" s="65"/>
      <c r="G24" s="65"/>
      <c r="H24" s="65"/>
      <c r="I24" s="65"/>
      <c r="J24" s="65"/>
      <c r="K24" s="65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33.75" customHeight="1">
      <c r="B25" s="75" t="s">
        <v>25</v>
      </c>
      <c r="C25" s="75"/>
      <c r="D25" s="75"/>
      <c r="E25" s="51"/>
      <c r="F25" s="51"/>
      <c r="G25" s="51"/>
      <c r="H25" s="51"/>
      <c r="I25" s="51"/>
      <c r="J25" s="51"/>
      <c r="K25" s="51"/>
      <c r="L25" s="52"/>
      <c r="M25" s="52"/>
      <c r="N25" s="92"/>
      <c r="O25" s="53"/>
      <c r="P25" s="53"/>
      <c r="Q25" s="53"/>
      <c r="R25" s="53"/>
      <c r="S25" s="53"/>
      <c r="T25" s="53"/>
      <c r="U25" s="53"/>
    </row>
    <row r="26" spans="2:21" ht="57.75" customHeight="1">
      <c r="B26" s="63" t="s">
        <v>55</v>
      </c>
      <c r="C26" s="63"/>
      <c r="D26" s="63"/>
      <c r="E26" s="22"/>
      <c r="F26" s="22"/>
      <c r="G26" s="27"/>
      <c r="H26" s="27"/>
      <c r="I26" s="27"/>
      <c r="J26" s="27"/>
      <c r="K26" s="27"/>
      <c r="L26" s="28"/>
      <c r="M26" s="28"/>
      <c r="N26" s="29"/>
      <c r="O26" s="29"/>
      <c r="P26" s="29"/>
      <c r="Q26" s="29"/>
      <c r="R26" s="29"/>
      <c r="S26" s="29"/>
      <c r="T26" s="29"/>
      <c r="U26" s="29"/>
    </row>
    <row r="27" spans="2:21" ht="15" customHeight="1">
      <c r="B27" s="63" t="s">
        <v>58</v>
      </c>
      <c r="C27" s="63"/>
      <c r="D27" s="63"/>
      <c r="E27" s="22"/>
      <c r="F27" s="22"/>
      <c r="G27" s="55"/>
      <c r="H27" s="55"/>
      <c r="I27" s="55"/>
      <c r="J27" s="55"/>
      <c r="K27" s="55"/>
      <c r="L27" s="56"/>
      <c r="M27" s="56"/>
      <c r="N27" s="57"/>
      <c r="O27" s="57"/>
      <c r="P27" s="57"/>
      <c r="Q27" s="57"/>
      <c r="R27" s="57"/>
      <c r="S27" s="57"/>
      <c r="T27" s="57"/>
      <c r="U27" s="57"/>
    </row>
    <row r="28" spans="2:21" ht="15" customHeight="1">
      <c r="B28" s="63" t="s">
        <v>59</v>
      </c>
      <c r="C28" s="63"/>
      <c r="D28" s="63"/>
      <c r="E28" s="22"/>
      <c r="F28" s="22"/>
      <c r="G28" s="55"/>
      <c r="H28" s="55"/>
      <c r="I28" s="55"/>
      <c r="J28" s="55"/>
      <c r="K28" s="55"/>
      <c r="L28" s="56"/>
      <c r="M28" s="56"/>
      <c r="N28" s="57"/>
      <c r="O28" s="57"/>
      <c r="P28" s="57"/>
      <c r="Q28" s="57"/>
      <c r="R28" s="57"/>
      <c r="S28" s="57"/>
      <c r="T28" s="57"/>
      <c r="U28" s="57"/>
    </row>
    <row r="29" spans="2:21" ht="15" customHeight="1">
      <c r="B29" s="63" t="s">
        <v>60</v>
      </c>
      <c r="C29" s="63"/>
      <c r="D29" s="63"/>
      <c r="E29" s="22"/>
      <c r="F29" s="22"/>
      <c r="G29" s="55"/>
      <c r="H29" s="55"/>
      <c r="I29" s="55"/>
      <c r="J29" s="55"/>
      <c r="K29" s="55"/>
      <c r="L29" s="56"/>
      <c r="M29" s="56"/>
      <c r="N29" s="57"/>
      <c r="O29" s="57"/>
      <c r="P29" s="57"/>
      <c r="Q29" s="57"/>
      <c r="R29" s="57"/>
      <c r="S29" s="57"/>
      <c r="T29" s="57"/>
      <c r="U29" s="57"/>
    </row>
    <row r="30" spans="2:21" ht="15" customHeight="1">
      <c r="B30" s="60"/>
      <c r="C30" s="60"/>
      <c r="D30" s="60"/>
      <c r="E30" s="22"/>
      <c r="F30" s="22"/>
      <c r="G30" s="61"/>
      <c r="H30" s="61"/>
      <c r="I30" s="61"/>
      <c r="J30" s="61"/>
      <c r="K30" s="61"/>
      <c r="L30" s="56"/>
      <c r="M30" s="56"/>
      <c r="N30" s="57"/>
      <c r="O30" s="57"/>
      <c r="P30" s="57"/>
      <c r="Q30" s="57"/>
      <c r="R30" s="57"/>
      <c r="S30" s="57"/>
      <c r="T30" s="57"/>
      <c r="U30" s="57"/>
    </row>
    <row r="31" spans="2:21" ht="14.25">
      <c r="B31" s="2" t="s">
        <v>14</v>
      </c>
      <c r="C31" s="2" t="s">
        <v>13</v>
      </c>
      <c r="D31" s="2" t="s">
        <v>16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3.5" customHeight="1">
      <c r="B32" s="64" t="s">
        <v>15</v>
      </c>
      <c r="C32" s="64"/>
      <c r="D32" s="16"/>
      <c r="E32" s="23"/>
      <c r="F32" s="23"/>
      <c r="G32" s="1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4" ht="14.25">
      <c r="B33" s="15" t="s">
        <v>17</v>
      </c>
      <c r="C33" s="2"/>
      <c r="D33" s="2"/>
    </row>
    <row r="34" spans="2:21" ht="30.75" customHeight="1">
      <c r="B34" s="24"/>
      <c r="C34" s="62"/>
      <c r="D34" s="62"/>
      <c r="E34" s="62"/>
      <c r="F34" s="62"/>
      <c r="G34" s="62"/>
      <c r="H34" s="12"/>
      <c r="I34" s="12"/>
      <c r="J34" s="12"/>
      <c r="K34" s="12"/>
      <c r="L34" s="13"/>
      <c r="M34" s="13"/>
      <c r="N34" s="14"/>
      <c r="O34" s="14"/>
      <c r="P34" s="14"/>
      <c r="Q34" s="14"/>
      <c r="R34" s="14"/>
      <c r="S34" s="14"/>
      <c r="T34" s="14"/>
      <c r="U34" s="14"/>
    </row>
    <row r="35" spans="11:21" ht="14.2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17"/>
      <c r="C36" s="17"/>
      <c r="D36" s="20"/>
      <c r="E36" s="20"/>
      <c r="F36" s="2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sheetProtection/>
  <mergeCells count="27">
    <mergeCell ref="A5:O5"/>
    <mergeCell ref="L1:O1"/>
    <mergeCell ref="L2:O2"/>
    <mergeCell ref="L3:O3"/>
    <mergeCell ref="L4:O4"/>
    <mergeCell ref="A21:E21"/>
    <mergeCell ref="I18:K18"/>
    <mergeCell ref="L18:N18"/>
    <mergeCell ref="I19:K19"/>
    <mergeCell ref="A16:B16"/>
    <mergeCell ref="A17:O17"/>
    <mergeCell ref="B18:E18"/>
    <mergeCell ref="B19:E19"/>
    <mergeCell ref="B20:E20"/>
    <mergeCell ref="B25:D25"/>
    <mergeCell ref="I20:K20"/>
    <mergeCell ref="I21:K21"/>
    <mergeCell ref="L19:N19"/>
    <mergeCell ref="L20:N20"/>
    <mergeCell ref="L21:N21"/>
    <mergeCell ref="C34:G34"/>
    <mergeCell ref="B27:D27"/>
    <mergeCell ref="B28:D28"/>
    <mergeCell ref="B26:D26"/>
    <mergeCell ref="B32:C32"/>
    <mergeCell ref="B24:K24"/>
    <mergeCell ref="B29:D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2021-12-13T11:08:23Z</dcterms:modified>
  <cp:category/>
  <cp:version/>
  <cp:contentType/>
  <cp:contentStatus/>
</cp:coreProperties>
</file>