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ТЕНДЕРЫ\Отборы 2022 года\28-2022 Промоперсонал\Документация для участников\"/>
    </mc:Choice>
  </mc:AlternateContent>
  <xr:revisionPtr revIDLastSave="0" documentId="13_ncr:1_{9B2A1892-F2FF-4F80-BEC1-F212799693A3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Приложение Барнаул" sheetId="8" state="hidden" r:id="rId1"/>
    <sheet name="Приложение Омск" sheetId="6" state="hidden" r:id="rId2"/>
    <sheet name="КП" sheetId="9" r:id="rId3"/>
  </sheets>
  <definedNames>
    <definedName name="_xlnm.Print_Titles" localSheetId="0">'Приложение Барнаул'!$4:$4</definedName>
    <definedName name="_xlnm.Print_Titles" localSheetId="1">'Приложение Омск'!$4:$4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7" i="9" l="1"/>
  <c r="F77" i="9"/>
  <c r="H77" i="9" s="1"/>
  <c r="G76" i="9"/>
  <c r="F76" i="9"/>
  <c r="H76" i="9" s="1"/>
  <c r="G75" i="9"/>
  <c r="F75" i="9"/>
  <c r="H75" i="9" s="1"/>
  <c r="G74" i="9"/>
  <c r="F74" i="9"/>
  <c r="H74" i="9" s="1"/>
  <c r="G72" i="9"/>
  <c r="F72" i="9"/>
  <c r="H72" i="9" s="1"/>
  <c r="G71" i="9"/>
  <c r="F71" i="9"/>
  <c r="H71" i="9" s="1"/>
  <c r="G70" i="9"/>
  <c r="F70" i="9"/>
  <c r="H70" i="9" s="1"/>
  <c r="G65" i="9"/>
  <c r="F65" i="9"/>
  <c r="H65" i="9" s="1"/>
  <c r="G64" i="9"/>
  <c r="F64" i="9"/>
  <c r="H64" i="9" s="1"/>
  <c r="G63" i="9"/>
  <c r="F63" i="9"/>
  <c r="H63" i="9" s="1"/>
  <c r="G62" i="9"/>
  <c r="F62" i="9"/>
  <c r="H62" i="9" s="1"/>
  <c r="G60" i="9"/>
  <c r="F60" i="9"/>
  <c r="H60" i="9" s="1"/>
  <c r="H59" i="9"/>
  <c r="G59" i="9"/>
  <c r="F59" i="9"/>
  <c r="G58" i="9"/>
  <c r="F58" i="9"/>
  <c r="H58" i="9" s="1"/>
  <c r="G52" i="9"/>
  <c r="F52" i="9"/>
  <c r="H52" i="9" s="1"/>
  <c r="G51" i="9"/>
  <c r="F51" i="9"/>
  <c r="H51" i="9" s="1"/>
  <c r="G50" i="9"/>
  <c r="F50" i="9"/>
  <c r="H50" i="9" s="1"/>
  <c r="G49" i="9"/>
  <c r="F49" i="9"/>
  <c r="H49" i="9" s="1"/>
  <c r="G47" i="9"/>
  <c r="F47" i="9"/>
  <c r="H47" i="9" s="1"/>
  <c r="G46" i="9"/>
  <c r="F46" i="9"/>
  <c r="H46" i="9" s="1"/>
  <c r="G45" i="9"/>
  <c r="F45" i="9"/>
  <c r="H45" i="9" s="1"/>
  <c r="G40" i="9"/>
  <c r="F40" i="9"/>
  <c r="H40" i="9" s="1"/>
  <c r="G39" i="9"/>
  <c r="F39" i="9"/>
  <c r="H39" i="9" s="1"/>
  <c r="G38" i="9"/>
  <c r="F38" i="9"/>
  <c r="H38" i="9" s="1"/>
  <c r="G37" i="9"/>
  <c r="F37" i="9"/>
  <c r="H37" i="9" s="1"/>
  <c r="G35" i="9"/>
  <c r="F35" i="9"/>
  <c r="H35" i="9" s="1"/>
  <c r="G34" i="9"/>
  <c r="F34" i="9"/>
  <c r="H34" i="9" s="1"/>
  <c r="G33" i="9"/>
  <c r="F33" i="9"/>
  <c r="H33" i="9" s="1"/>
  <c r="G28" i="9"/>
  <c r="F28" i="9"/>
  <c r="H28" i="9" s="1"/>
  <c r="G27" i="9"/>
  <c r="F27" i="9"/>
  <c r="H27" i="9" s="1"/>
  <c r="G26" i="9"/>
  <c r="F26" i="9"/>
  <c r="H26" i="9" s="1"/>
  <c r="G25" i="9"/>
  <c r="F25" i="9"/>
  <c r="H25" i="9" s="1"/>
  <c r="G23" i="9"/>
  <c r="F23" i="9"/>
  <c r="H23" i="9" s="1"/>
  <c r="G22" i="9"/>
  <c r="F22" i="9"/>
  <c r="H22" i="9" s="1"/>
  <c r="G21" i="9"/>
  <c r="F21" i="9"/>
  <c r="H21" i="9" s="1"/>
  <c r="G16" i="9"/>
  <c r="G15" i="9"/>
  <c r="G14" i="9"/>
  <c r="G13" i="9"/>
  <c r="G11" i="9"/>
  <c r="G10" i="9"/>
  <c r="G9" i="9"/>
  <c r="F16" i="9"/>
  <c r="H16" i="9" s="1"/>
  <c r="F15" i="9"/>
  <c r="H15" i="9" s="1"/>
  <c r="F14" i="9"/>
  <c r="H14" i="9" s="1"/>
  <c r="F13" i="9"/>
  <c r="H13" i="9" s="1"/>
  <c r="F11" i="9"/>
  <c r="H11" i="9" s="1"/>
  <c r="F10" i="9"/>
  <c r="H10" i="9" s="1"/>
  <c r="F9" i="9"/>
  <c r="H9" i="9" s="1"/>
  <c r="I8" i="6"/>
  <c r="M8" i="6"/>
  <c r="N8" i="6"/>
  <c r="H8" i="6"/>
  <c r="I7" i="6"/>
  <c r="M7" i="6"/>
  <c r="N7" i="6"/>
  <c r="H7" i="6"/>
  <c r="I6" i="6"/>
  <c r="M6" i="6"/>
  <c r="N6" i="6"/>
  <c r="H6" i="6"/>
  <c r="I15" i="8"/>
  <c r="M15" i="8"/>
  <c r="N15" i="8"/>
  <c r="H15" i="8"/>
  <c r="I14" i="8"/>
  <c r="J14" i="8"/>
  <c r="H14" i="8"/>
  <c r="I13" i="8"/>
  <c r="M13" i="8"/>
  <c r="N13" i="8"/>
  <c r="H13" i="8"/>
  <c r="I12" i="8"/>
  <c r="M12" i="8"/>
  <c r="N12" i="8"/>
  <c r="H12" i="8"/>
  <c r="I11" i="8"/>
  <c r="M11" i="8"/>
  <c r="N11" i="8"/>
  <c r="H11" i="8"/>
  <c r="I10" i="8"/>
  <c r="J10" i="8"/>
  <c r="H10" i="8"/>
  <c r="I9" i="8"/>
  <c r="M9" i="8"/>
  <c r="N9" i="8"/>
  <c r="J9" i="8"/>
  <c r="H9" i="8"/>
  <c r="I8" i="8"/>
  <c r="M8" i="8"/>
  <c r="N8" i="8"/>
  <c r="H8" i="8"/>
  <c r="I7" i="8"/>
  <c r="M7" i="8"/>
  <c r="N7" i="8"/>
  <c r="H7" i="8"/>
  <c r="I6" i="8"/>
  <c r="J6" i="8"/>
  <c r="H6" i="8"/>
  <c r="M6" i="8"/>
  <c r="N6" i="8"/>
  <c r="J6" i="6"/>
  <c r="M10" i="8"/>
  <c r="N10" i="8"/>
  <c r="J13" i="8"/>
  <c r="J7" i="8"/>
  <c r="M14" i="8"/>
  <c r="N14" i="8"/>
  <c r="J11" i="8"/>
  <c r="J15" i="8"/>
  <c r="J7" i="6"/>
  <c r="J8" i="6"/>
  <c r="J8" i="8"/>
  <c r="J12" i="8"/>
  <c r="G29" i="9" l="1"/>
  <c r="H29" i="9"/>
  <c r="H78" i="9"/>
  <c r="G53" i="9"/>
  <c r="H41" i="9"/>
  <c r="G66" i="9"/>
  <c r="G41" i="9"/>
  <c r="G78" i="9"/>
  <c r="H53" i="9"/>
  <c r="H66" i="9"/>
  <c r="G17" i="9"/>
  <c r="H17" i="9"/>
</calcChain>
</file>

<file path=xl/sharedStrings.xml><?xml version="1.0" encoding="utf-8"?>
<sst xmlns="http://schemas.openxmlformats.org/spreadsheetml/2006/main" count="345" uniqueCount="101">
  <si>
    <t>Срок поставки</t>
  </si>
  <si>
    <t>№ п/п</t>
  </si>
  <si>
    <t>Место (адрес) поставки</t>
  </si>
  <si>
    <t>Цена  с учетом НДС, руб./шт.</t>
  </si>
  <si>
    <t>Стоимость  без учета НДС, руб.</t>
  </si>
  <si>
    <t>Стоимость с учетом НДС, руб.</t>
  </si>
  <si>
    <t>Стоимость доставки, без учета НДС, руб.</t>
  </si>
  <si>
    <t>Стоимость доставки, с учетом НДС, руб.</t>
  </si>
  <si>
    <t>Итого стоимость без учета НДС, руб.</t>
  </si>
  <si>
    <t>Итого стоимость с учетом НДС, руб.</t>
  </si>
  <si>
    <t>Цена без учета НДС, руб./шт.</t>
  </si>
  <si>
    <t>1*</t>
  </si>
  <si>
    <t xml:space="preserve">Исполнитель: </t>
  </si>
  <si>
    <t>Согласовано:</t>
  </si>
  <si>
    <t>Дата: ___/___/_______</t>
  </si>
  <si>
    <t>Служба инвестиционного планирования/Планово-бюджетная Служба (в зависимости от статей финансирования)</t>
  </si>
  <si>
    <t xml:space="preserve">Руководитель Службы исполнителя: </t>
  </si>
  <si>
    <t>Начальник отдела МТО</t>
  </si>
  <si>
    <t>_________________/Овчинников М.С./</t>
  </si>
  <si>
    <t>__________________/ Касилов С.В. /</t>
  </si>
  <si>
    <t>_________________/Чуманов М.В./</t>
  </si>
  <si>
    <t>Заместитель генерального директора по развитию бизнеса</t>
  </si>
  <si>
    <t>Заказчик:</t>
  </si>
  <si>
    <t>Руководитель Службы Заказчика:</t>
  </si>
  <si>
    <t>Наименование ТМЦ</t>
  </si>
  <si>
    <t>Заместитель генерального директора по организационным вопросам</t>
  </si>
  <si>
    <t>Единица измерения</t>
  </si>
  <si>
    <t>Потребность, в год.</t>
  </si>
  <si>
    <t>7**</t>
  </si>
  <si>
    <t>шт.</t>
  </si>
  <si>
    <t>**  7-14 заполняются Участником отбора</t>
  </si>
  <si>
    <t>* Столбцы 1-6 заполняются Исполнителем Технического задания</t>
  </si>
  <si>
    <t>ЗГД по по организационным вопросам Андраханова Е.В.</t>
  </si>
  <si>
    <t>_________________/Андраханова Е.В./</t>
  </si>
  <si>
    <t>Тумба приставная с замком, размер 500*500*760, материал топа ЛДСП 22мм, материал корпуса ЛДСП 16мм. Тумба состоит из 3 выдвижных ящиков на направляющих полного выдвижения, верхний ящик оснащен замком,  между топом тумбы и ящиками предусмотрена ниша. Цвет - орех таволато</t>
  </si>
  <si>
    <t>Стол эргономичный (правый), габариты 1350*900/600/500*760, материал столешницы ЛДСП 22мм, материал лицевой и боковых панелей ЛДСП 16мм. Цвет - орех таволато</t>
  </si>
  <si>
    <t>Стол эргономичный (левый),  габариты 1350*900/600/500*760, материал столешницы ЛДСП 22мм, материал лицевой и боковых панелей ЛДСП 16мм. Цвет - орех таволато</t>
  </si>
  <si>
    <t>Шкаф для одежды, габариты 760*550*2000, материал корпуса шкафа ЛДСП толщиной 16мм, верхний топ, нижний топ и полки  ЛДСП 22мм, материал дверей ЛДСП 16мм. Шкаф состоит их верхней полки для головных уборов, нижней полки для обуви. В шкафу устанавливается продольная штанга из хромированного металла. Цвет- орех таволато</t>
  </si>
  <si>
    <t>Шкаф для документов (5 секций), габариты 760*390*2000. Материал корпуса шкафа ЛДСП толщиной 16мм, верхний топ, нижний топ и полки  ЛДСП 22мм, материал дверей ЛДСП 16мм. Двери предусмотрены  на 2 нижних секции шкафа. Цвет- орех таволато</t>
  </si>
  <si>
    <t>Не более одного календарного месяца с момента получения заявки на поставку мебели. Поставка осуществляется партионно, после согласования количества партии с Заказчиком.</t>
  </si>
  <si>
    <t>Начальник управления АПБ Дерюгина Н.В.</t>
  </si>
  <si>
    <t>Шкаф для документов (2 секции), габариты 760*390*840. Материал корпуса шкафа ЛДСП толщиной 16мм, верхний топ, нижний топ и полки  ЛДСП 22мм, материал дверей ЛДСП 16мм. Двери предусмотрены. Цвет- орех таволато</t>
  </si>
  <si>
    <t>Стул офисный ИЗО. Опора - металлические ножки на основе сварной рамы из овального профиля 1,3мм. Внешняя сторона сиденья и спинки должна иметь  декоративную пластиковую крышку. Покрытие каркаса: полимерное черного цвета. Рабочая нагрузка - до 140 кг. Исполнение - черный текстиль.</t>
  </si>
  <si>
    <t>Кресло Юпитер. Кресло должно быть оборудовано газ-лифтом для регулировки высоты сидящего с фиксацией в рабочем положении. Спинка кресла должна откидываться назад и фиксироваться в любом положении. Должна быть фиксация спинки в положении отодвинутом от сиденья. Возможность регулирования высоты спинки.  Материал обивки -ткань. Цветовое исполнение - черный</t>
  </si>
  <si>
    <t>г.Омск, ул.Фрунзе, 54</t>
  </si>
  <si>
    <t>Стул "София".Основание стула - хромированный металлический каркас. Высокие подлокотники с кожаными накладками стула София, обеспечивают сидящему повышенный комфорт. Ширина 560 мм Глубина 600мм Высота со спинкой 830 Высота до сиденья 450 мм</t>
  </si>
  <si>
    <t>Стеллаж открытый (6 секций) 410*400*2180. Материалкорпуса из ЛДСП толщиной 16мм.  Шкаф состоит из каркаса и шести полок. Цвет Ольха</t>
  </si>
  <si>
    <t>Стеллаж открытый (6 секций) 410*400*2180. Материалкорпуса из ЛДСП толщиной 16мм.  Шкаф состоит из каркаса и шести полок. Цвет Беленый дуб</t>
  </si>
  <si>
    <t>Кресло офисное СН 668. Кресло должно быть оборудовано газ-лифтом для регулировки высоты сидящего с фиксацией в рабочем положении. Спинка кресла должна откидываться назад и фиксироваться в любом положении. Возможность регулирования высоты спинки. Материал обивки -искусственная кожа. Цветовое исполнение - черный</t>
  </si>
  <si>
    <t>г. Барнаул, ул. Карла Маркса, 124</t>
  </si>
  <si>
    <t>Шкаф картотека "Практик" (металлический). Габариты внешние 408x480х1305 мм, габариты внутренние327x424х255 мм, шкаф оснащен полками в количестве 4 шт. Цвет - серый.</t>
  </si>
  <si>
    <t>Приложение № _____ к Форме № 3. Коммерческое предложение</t>
  </si>
  <si>
    <t>Ведущий специалист по административным Логачева Н.А.</t>
  </si>
  <si>
    <t>Лот № 2. Поставка мебели для Отделения в г.Барнаул</t>
  </si>
  <si>
    <t>Лот № 3. Поставка мебели для Отделения в г.Омск</t>
  </si>
  <si>
    <t xml:space="preserve">Наименование </t>
  </si>
  <si>
    <t>Описание</t>
  </si>
  <si>
    <t>Ед.  Изм.</t>
  </si>
  <si>
    <t>Кол-во единиц</t>
  </si>
  <si>
    <t>Персонал</t>
  </si>
  <si>
    <t>чел.</t>
  </si>
  <si>
    <t>Диджей</t>
  </si>
  <si>
    <t>Супервайзер</t>
  </si>
  <si>
    <t>Ватман</t>
  </si>
  <si>
    <t>Формат А1</t>
  </si>
  <si>
    <t>Гуашь</t>
  </si>
  <si>
    <t>компл.</t>
  </si>
  <si>
    <t>Аэрозольные краски</t>
  </si>
  <si>
    <t>Аквагрим-карандаш</t>
  </si>
  <si>
    <t>Красный и черный цвет</t>
  </si>
  <si>
    <t>Промоутер-аниматор</t>
  </si>
  <si>
    <t>Расходный материал</t>
  </si>
  <si>
    <t>Итого стоимость оказания услуг за 1 матч**</t>
  </si>
  <si>
    <t>______________           _______________      _______________</t>
  </si>
  <si>
    <t xml:space="preserve">    (Должность)                                                (Подпись руководителя)                                    (ФИО)                     </t>
  </si>
  <si>
    <t xml:space="preserve">                                                                     М.П.</t>
  </si>
  <si>
    <t>/наименование Претендента/</t>
  </si>
  <si>
    <t>Приложение к Форме № 1</t>
  </si>
  <si>
    <t>Коммерческое предложение</t>
  </si>
  <si>
    <t>от «       »  __________________  2022 г.</t>
  </si>
  <si>
    <t>Стоимость услуг по организации работы промоперсонала за 1 матч КХЛ</t>
  </si>
  <si>
    <t>Цена, руб. без НДС</t>
  </si>
  <si>
    <t>Девушки/юноши, рост от 170 см, высокие коммуникативные навыки, возраст от 18 до 30 лет. Работа на зоне активностей, работа с гостями мероприятия, работа с раздаточным материалом, промо-материалами, расходными материалами.</t>
  </si>
  <si>
    <t>Работа на музыкальной зоне, подборка плей-листа.</t>
  </si>
  <si>
    <t>Присутствие на мероприятии, решение всех возникающих организационных вопросов, контроль работы персонала. Координация работы персонала.</t>
  </si>
  <si>
    <t>2 цвета – красный, черный</t>
  </si>
  <si>
    <t>Комплект из 2 баллончиков MOLOTOV на водной основе 600 мл - красный, черный</t>
  </si>
  <si>
    <t>Стоимость, руб. без НДС</t>
  </si>
  <si>
    <t>Цена, руб. 
с учетом НДС*</t>
  </si>
  <si>
    <t>Стоимость, руб. с учетом НДС*</t>
  </si>
  <si>
    <t>При 100% заполнении Арены (12 000 человек)</t>
  </si>
  <si>
    <t>При 70% заполнении Арены (8 400 человек)</t>
  </si>
  <si>
    <t>При 50% заполнении Арены (6 000 человек)</t>
  </si>
  <si>
    <t>При 30% заполнении Арены (3 600 человек)</t>
  </si>
  <si>
    <t>Стоимость услуг по организации работы промоперсонала за 1 матч МХЛ</t>
  </si>
  <si>
    <t>При заполнении Арены от 1 000 до 2 000 человек</t>
  </si>
  <si>
    <t>При заполнении Арены до 1 000 человек</t>
  </si>
  <si>
    <t>Количество расходных материалов может быть изменено в меньшую сторону, в зависимости от их расходов на матчах.</t>
  </si>
  <si>
    <t>* Если организация работает по упрощенной системе налогообложения, то стоимость услуг с учетом НДС не указывается, в ячейках необходимо написать "НДС не облагается". 
В таком случае необходимо приложить копию уведомления о возможности применения упрощенной системы налогообложения.</t>
  </si>
  <si>
    <t>**  Стоимость оказания услуг включает в себя все расходы, связанные с оказанием услуг: стоимость используемого товара, затраты на погрузку/разгрузку, на оказание услуг, транспортные расходы, заработная плата персонала, менеджмент проекта, а также прочие расходы, налоги, уплаченные или надлежащие уплате и другие обязательные платежи.</t>
  </si>
  <si>
    <t>Цены, указанные в коммерческом предложении, фиксируются и не подлежат изменению в течение срока действия договора.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</si>
</sst>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i/>
      <sz val="12"/>
      <color theme="1"/>
      <name val="Verdana"/>
      <family val="2"/>
      <charset val="204"/>
    </font>
    <font>
      <sz val="10"/>
      <name val="Verdana"/>
      <family val="2"/>
      <charset val="204"/>
    </font>
    <font>
      <sz val="12"/>
      <color theme="1"/>
      <name val="Verdana"/>
      <family val="2"/>
      <charset val="204"/>
    </font>
    <font>
      <sz val="14"/>
      <color theme="1"/>
      <name val="Verdana"/>
      <family val="2"/>
      <charset val="204"/>
    </font>
    <font>
      <i/>
      <vertAlign val="superscript"/>
      <sz val="12"/>
      <color theme="1"/>
      <name val="Verdana"/>
      <family val="2"/>
      <charset val="204"/>
    </font>
    <font>
      <i/>
      <vertAlign val="superscript"/>
      <sz val="14"/>
      <color theme="1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3" fillId="0" borderId="0">
      <alignment vertical="center"/>
    </xf>
  </cellStyleXfs>
  <cellXfs count="5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49" fontId="3" fillId="0" borderId="0" xfId="0" applyNumberFormat="1" applyFont="1" applyFill="1" applyBorder="1" applyAlignment="1">
      <alignment horizontal="left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2" borderId="0" xfId="0" applyFont="1" applyFill="1"/>
    <xf numFmtId="0" fontId="5" fillId="0" borderId="0" xfId="0" applyFont="1"/>
    <xf numFmtId="0" fontId="9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15" fillId="0" borderId="0" xfId="0" applyFont="1"/>
    <xf numFmtId="4" fontId="10" fillId="0" borderId="0" xfId="0" applyNumberFormat="1" applyFont="1"/>
    <xf numFmtId="0" fontId="11" fillId="0" borderId="0" xfId="0" applyFont="1"/>
    <xf numFmtId="0" fontId="16" fillId="0" borderId="0" xfId="0" applyFont="1"/>
    <xf numFmtId="0" fontId="14" fillId="0" borderId="0" xfId="0" applyFont="1" applyAlignme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justify" wrapText="1"/>
    </xf>
    <xf numFmtId="0" fontId="0" fillId="0" borderId="1" xfId="0" applyBorder="1" applyAlignment="1">
      <alignment horizontal="justify" vertical="center" wrapText="1"/>
    </xf>
    <xf numFmtId="2" fontId="12" fillId="0" borderId="1" xfId="0" applyNumberFormat="1" applyFont="1" applyBorder="1" applyAlignment="1">
      <alignment horizont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horizontal="center" vertical="top"/>
    </xf>
    <xf numFmtId="0" fontId="19" fillId="0" borderId="0" xfId="0" applyFont="1" applyAlignment="1">
      <alignment vertical="top"/>
    </xf>
    <xf numFmtId="0" fontId="12" fillId="0" borderId="0" xfId="0" applyFont="1" applyBorder="1" applyAlignment="1">
      <alignment horizontal="left"/>
    </xf>
    <xf numFmtId="2" fontId="12" fillId="0" borderId="0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right"/>
    </xf>
    <xf numFmtId="0" fontId="12" fillId="3" borderId="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2" fillId="0" borderId="2" xfId="0" applyFont="1" applyBorder="1" applyAlignment="1">
      <alignment horizontal="center" wrapText="1"/>
    </xf>
    <xf numFmtId="0" fontId="12" fillId="4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</cellXfs>
  <cellStyles count="2">
    <cellStyle name="Обычный" xfId="0" builtinId="0"/>
    <cellStyle name="Обычный 3" xfId="1" xr:uid="{FC7E4372-37CD-4032-842E-3A1DE044F8F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3"/>
  <sheetViews>
    <sheetView topLeftCell="A10" zoomScale="70" zoomScaleNormal="70" workbookViewId="0">
      <selection activeCell="B15" sqref="B15:F15"/>
    </sheetView>
  </sheetViews>
  <sheetFormatPr defaultRowHeight="15" x14ac:dyDescent="0.25"/>
  <cols>
    <col min="1" max="1" width="4.140625" style="12" customWidth="1"/>
    <col min="2" max="2" width="73.85546875" customWidth="1"/>
    <col min="3" max="3" width="11" customWidth="1"/>
    <col min="4" max="4" width="21.85546875" customWidth="1"/>
    <col min="5" max="5" width="20.28515625" customWidth="1"/>
    <col min="6" max="6" width="33.140625" customWidth="1"/>
    <col min="7" max="7" width="12.42578125" customWidth="1"/>
    <col min="8" max="8" width="14.140625" customWidth="1"/>
    <col min="9" max="9" width="15.5703125" customWidth="1"/>
    <col min="10" max="10" width="15" customWidth="1"/>
    <col min="11" max="11" width="14.85546875" customWidth="1"/>
    <col min="12" max="12" width="17" customWidth="1"/>
    <col min="13" max="13" width="15" customWidth="1"/>
    <col min="14" max="14" width="15.28515625" customWidth="1"/>
  </cols>
  <sheetData>
    <row r="1" spans="1:14" ht="17.25" customHeight="1" x14ac:dyDescent="0.25">
      <c r="A1" s="16"/>
      <c r="B1" s="17"/>
      <c r="C1" s="17"/>
      <c r="D1" s="17"/>
      <c r="E1" s="18"/>
      <c r="F1" s="17"/>
      <c r="G1" s="19" t="s">
        <v>51</v>
      </c>
      <c r="H1" s="19"/>
      <c r="I1" s="19"/>
      <c r="J1" s="19"/>
      <c r="K1" s="20"/>
    </row>
    <row r="2" spans="1:14" x14ac:dyDescent="0.25">
      <c r="A2" s="16"/>
      <c r="B2" s="17"/>
      <c r="C2" s="17"/>
      <c r="D2" s="17"/>
      <c r="E2" s="17"/>
      <c r="F2" s="17"/>
      <c r="G2" s="17"/>
      <c r="H2" s="17"/>
      <c r="I2" s="17"/>
      <c r="J2" s="17"/>
      <c r="K2" s="21"/>
    </row>
    <row r="3" spans="1:14" x14ac:dyDescent="0.25">
      <c r="A3" s="44" t="s">
        <v>53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4" s="1" customFormat="1" ht="54" customHeight="1" x14ac:dyDescent="0.25">
      <c r="A4" s="5" t="s">
        <v>1</v>
      </c>
      <c r="B4" s="5" t="s">
        <v>24</v>
      </c>
      <c r="C4" s="5" t="s">
        <v>26</v>
      </c>
      <c r="D4" s="5" t="s">
        <v>27</v>
      </c>
      <c r="E4" s="5" t="s">
        <v>2</v>
      </c>
      <c r="F4" s="5" t="s">
        <v>0</v>
      </c>
      <c r="G4" s="5" t="s">
        <v>10</v>
      </c>
      <c r="H4" s="5" t="s">
        <v>3</v>
      </c>
      <c r="I4" s="5" t="s">
        <v>4</v>
      </c>
      <c r="J4" s="5" t="s">
        <v>5</v>
      </c>
      <c r="K4" s="9" t="s">
        <v>6</v>
      </c>
      <c r="L4" s="9" t="s">
        <v>7</v>
      </c>
      <c r="M4" s="9" t="s">
        <v>8</v>
      </c>
      <c r="N4" s="9" t="s">
        <v>9</v>
      </c>
    </row>
    <row r="5" spans="1:14" s="1" customFormat="1" x14ac:dyDescent="0.25">
      <c r="A5" s="5" t="s">
        <v>11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 t="s">
        <v>28</v>
      </c>
      <c r="H5" s="5">
        <v>8</v>
      </c>
      <c r="I5" s="5">
        <v>9</v>
      </c>
      <c r="J5" s="5">
        <v>10</v>
      </c>
      <c r="K5" s="9">
        <v>11</v>
      </c>
      <c r="L5" s="9">
        <v>12</v>
      </c>
      <c r="M5" s="9">
        <v>13</v>
      </c>
      <c r="N5" s="9">
        <v>14</v>
      </c>
    </row>
    <row r="6" spans="1:14" s="1" customFormat="1" ht="81.75" customHeight="1" x14ac:dyDescent="0.25">
      <c r="A6" s="7">
        <v>1</v>
      </c>
      <c r="B6" s="8" t="s">
        <v>35</v>
      </c>
      <c r="C6" s="6" t="s">
        <v>29</v>
      </c>
      <c r="D6" s="13">
        <v>5</v>
      </c>
      <c r="E6" s="10" t="s">
        <v>49</v>
      </c>
      <c r="F6" s="11" t="s">
        <v>39</v>
      </c>
      <c r="G6" s="22"/>
      <c r="H6" s="23">
        <f>G6*1.18</f>
        <v>0</v>
      </c>
      <c r="I6" s="23">
        <f>G6*D6</f>
        <v>0</v>
      </c>
      <c r="J6" s="23">
        <f>I6*1.18</f>
        <v>0</v>
      </c>
      <c r="K6" s="23"/>
      <c r="L6" s="23"/>
      <c r="M6" s="23">
        <f>K6+I6</f>
        <v>0</v>
      </c>
      <c r="N6" s="23">
        <f>M6*1.18</f>
        <v>0</v>
      </c>
    </row>
    <row r="7" spans="1:14" s="1" customFormat="1" ht="85.5" customHeight="1" x14ac:dyDescent="0.25">
      <c r="A7" s="7">
        <v>2</v>
      </c>
      <c r="B7" s="8" t="s">
        <v>36</v>
      </c>
      <c r="C7" s="6" t="s">
        <v>29</v>
      </c>
      <c r="D7" s="13">
        <v>5</v>
      </c>
      <c r="E7" s="10" t="s">
        <v>49</v>
      </c>
      <c r="F7" s="11" t="s">
        <v>39</v>
      </c>
      <c r="G7" s="22"/>
      <c r="H7" s="23">
        <f t="shared" ref="H7:H15" si="0">G7*1.18</f>
        <v>0</v>
      </c>
      <c r="I7" s="23">
        <f t="shared" ref="I7:I15" si="1">G7*D7</f>
        <v>0</v>
      </c>
      <c r="J7" s="23">
        <f t="shared" ref="J7:J15" si="2">I7*1.18</f>
        <v>0</v>
      </c>
      <c r="K7" s="23"/>
      <c r="L7" s="23"/>
      <c r="M7" s="23">
        <f t="shared" ref="M7:M15" si="3">K7+I7</f>
        <v>0</v>
      </c>
      <c r="N7" s="23">
        <f t="shared" ref="N7:N15" si="4">M7*1.18</f>
        <v>0</v>
      </c>
    </row>
    <row r="8" spans="1:14" s="1" customFormat="1" ht="84" customHeight="1" x14ac:dyDescent="0.25">
      <c r="A8" s="7">
        <v>3</v>
      </c>
      <c r="B8" s="8" t="s">
        <v>34</v>
      </c>
      <c r="C8" s="6" t="s">
        <v>29</v>
      </c>
      <c r="D8" s="13">
        <v>10</v>
      </c>
      <c r="E8" s="10" t="s">
        <v>49</v>
      </c>
      <c r="F8" s="11" t="s">
        <v>39</v>
      </c>
      <c r="G8" s="22"/>
      <c r="H8" s="23">
        <f t="shared" si="0"/>
        <v>0</v>
      </c>
      <c r="I8" s="23">
        <f t="shared" si="1"/>
        <v>0</v>
      </c>
      <c r="J8" s="23">
        <f t="shared" si="2"/>
        <v>0</v>
      </c>
      <c r="K8" s="23"/>
      <c r="L8" s="23"/>
      <c r="M8" s="23">
        <f t="shared" si="3"/>
        <v>0</v>
      </c>
      <c r="N8" s="23">
        <f t="shared" si="4"/>
        <v>0</v>
      </c>
    </row>
    <row r="9" spans="1:14" s="1" customFormat="1" ht="84" customHeight="1" x14ac:dyDescent="0.25">
      <c r="A9" s="7">
        <v>4</v>
      </c>
      <c r="B9" s="8" t="s">
        <v>37</v>
      </c>
      <c r="C9" s="6" t="s">
        <v>29</v>
      </c>
      <c r="D9" s="13">
        <v>3</v>
      </c>
      <c r="E9" s="10" t="s">
        <v>49</v>
      </c>
      <c r="F9" s="11" t="s">
        <v>39</v>
      </c>
      <c r="G9" s="22"/>
      <c r="H9" s="23">
        <f t="shared" si="0"/>
        <v>0</v>
      </c>
      <c r="I9" s="23">
        <f t="shared" si="1"/>
        <v>0</v>
      </c>
      <c r="J9" s="23">
        <f t="shared" si="2"/>
        <v>0</v>
      </c>
      <c r="K9" s="23"/>
      <c r="L9" s="23"/>
      <c r="M9" s="23">
        <f t="shared" si="3"/>
        <v>0</v>
      </c>
      <c r="N9" s="23">
        <f t="shared" si="4"/>
        <v>0</v>
      </c>
    </row>
    <row r="10" spans="1:14" s="1" customFormat="1" ht="85.5" customHeight="1" x14ac:dyDescent="0.25">
      <c r="A10" s="7">
        <v>5</v>
      </c>
      <c r="B10" s="8" t="s">
        <v>38</v>
      </c>
      <c r="C10" s="6" t="s">
        <v>29</v>
      </c>
      <c r="D10" s="13">
        <v>5</v>
      </c>
      <c r="E10" s="10" t="s">
        <v>49</v>
      </c>
      <c r="F10" s="11" t="s">
        <v>39</v>
      </c>
      <c r="G10" s="22"/>
      <c r="H10" s="23">
        <f t="shared" si="0"/>
        <v>0</v>
      </c>
      <c r="I10" s="23">
        <f t="shared" si="1"/>
        <v>0</v>
      </c>
      <c r="J10" s="23">
        <f t="shared" si="2"/>
        <v>0</v>
      </c>
      <c r="K10" s="23"/>
      <c r="L10" s="23"/>
      <c r="M10" s="23">
        <f t="shared" si="3"/>
        <v>0</v>
      </c>
      <c r="N10" s="23">
        <f t="shared" si="4"/>
        <v>0</v>
      </c>
    </row>
    <row r="11" spans="1:14" s="1" customFormat="1" ht="85.5" customHeight="1" x14ac:dyDescent="0.25">
      <c r="A11" s="7">
        <v>6</v>
      </c>
      <c r="B11" s="8" t="s">
        <v>41</v>
      </c>
      <c r="C11" s="6" t="s">
        <v>29</v>
      </c>
      <c r="D11" s="13">
        <v>5</v>
      </c>
      <c r="E11" s="10" t="s">
        <v>49</v>
      </c>
      <c r="F11" s="11" t="s">
        <v>39</v>
      </c>
      <c r="G11" s="22"/>
      <c r="H11" s="23">
        <f t="shared" si="0"/>
        <v>0</v>
      </c>
      <c r="I11" s="23">
        <f t="shared" si="1"/>
        <v>0</v>
      </c>
      <c r="J11" s="23">
        <f t="shared" si="2"/>
        <v>0</v>
      </c>
      <c r="K11" s="23"/>
      <c r="L11" s="23"/>
      <c r="M11" s="23">
        <f t="shared" si="3"/>
        <v>0</v>
      </c>
      <c r="N11" s="23">
        <f t="shared" si="4"/>
        <v>0</v>
      </c>
    </row>
    <row r="12" spans="1:14" s="1" customFormat="1" ht="88.5" customHeight="1" x14ac:dyDescent="0.25">
      <c r="A12" s="7">
        <v>7</v>
      </c>
      <c r="B12" s="14" t="s">
        <v>43</v>
      </c>
      <c r="C12" s="6" t="s">
        <v>29</v>
      </c>
      <c r="D12" s="13">
        <v>10</v>
      </c>
      <c r="E12" s="10" t="s">
        <v>49</v>
      </c>
      <c r="F12" s="11" t="s">
        <v>39</v>
      </c>
      <c r="G12" s="22"/>
      <c r="H12" s="23">
        <f t="shared" si="0"/>
        <v>0</v>
      </c>
      <c r="I12" s="23">
        <f t="shared" si="1"/>
        <v>0</v>
      </c>
      <c r="J12" s="23">
        <f t="shared" si="2"/>
        <v>0</v>
      </c>
      <c r="K12" s="23"/>
      <c r="L12" s="23"/>
      <c r="M12" s="23">
        <f t="shared" si="3"/>
        <v>0</v>
      </c>
      <c r="N12" s="23">
        <f t="shared" si="4"/>
        <v>0</v>
      </c>
    </row>
    <row r="13" spans="1:14" s="1" customFormat="1" ht="86.25" customHeight="1" x14ac:dyDescent="0.25">
      <c r="A13" s="7">
        <v>8</v>
      </c>
      <c r="B13" s="15" t="s">
        <v>42</v>
      </c>
      <c r="C13" s="6" t="s">
        <v>29</v>
      </c>
      <c r="D13" s="13">
        <v>5</v>
      </c>
      <c r="E13" s="10" t="s">
        <v>49</v>
      </c>
      <c r="F13" s="11" t="s">
        <v>39</v>
      </c>
      <c r="G13" s="22"/>
      <c r="H13" s="23">
        <f t="shared" si="0"/>
        <v>0</v>
      </c>
      <c r="I13" s="23">
        <f t="shared" si="1"/>
        <v>0</v>
      </c>
      <c r="J13" s="23">
        <f t="shared" si="2"/>
        <v>0</v>
      </c>
      <c r="K13" s="23"/>
      <c r="L13" s="23"/>
      <c r="M13" s="23">
        <f t="shared" si="3"/>
        <v>0</v>
      </c>
      <c r="N13" s="23">
        <f t="shared" si="4"/>
        <v>0</v>
      </c>
    </row>
    <row r="14" spans="1:14" s="1" customFormat="1" ht="86.25" customHeight="1" x14ac:dyDescent="0.25">
      <c r="A14" s="7">
        <v>9</v>
      </c>
      <c r="B14" s="15" t="s">
        <v>48</v>
      </c>
      <c r="C14" s="6" t="s">
        <v>29</v>
      </c>
      <c r="D14" s="13">
        <v>2</v>
      </c>
      <c r="E14" s="10" t="s">
        <v>49</v>
      </c>
      <c r="F14" s="11" t="s">
        <v>39</v>
      </c>
      <c r="G14" s="22"/>
      <c r="H14" s="23">
        <f t="shared" si="0"/>
        <v>0</v>
      </c>
      <c r="I14" s="23">
        <f t="shared" si="1"/>
        <v>0</v>
      </c>
      <c r="J14" s="23">
        <f t="shared" si="2"/>
        <v>0</v>
      </c>
      <c r="K14" s="23"/>
      <c r="L14" s="23"/>
      <c r="M14" s="23">
        <f t="shared" si="3"/>
        <v>0</v>
      </c>
      <c r="N14" s="23">
        <f t="shared" si="4"/>
        <v>0</v>
      </c>
    </row>
    <row r="15" spans="1:14" s="1" customFormat="1" ht="86.25" customHeight="1" x14ac:dyDescent="0.25">
      <c r="A15" s="7">
        <v>10</v>
      </c>
      <c r="B15" s="15" t="s">
        <v>50</v>
      </c>
      <c r="C15" s="6" t="s">
        <v>29</v>
      </c>
      <c r="D15" s="13">
        <v>2</v>
      </c>
      <c r="E15" s="10" t="s">
        <v>49</v>
      </c>
      <c r="F15" s="11" t="s">
        <v>39</v>
      </c>
      <c r="G15" s="22"/>
      <c r="H15" s="23">
        <f t="shared" si="0"/>
        <v>0</v>
      </c>
      <c r="I15" s="23">
        <f t="shared" si="1"/>
        <v>0</v>
      </c>
      <c r="J15" s="23">
        <f t="shared" si="2"/>
        <v>0</v>
      </c>
      <c r="K15" s="23"/>
      <c r="L15" s="23"/>
      <c r="M15" s="23">
        <f t="shared" si="3"/>
        <v>0</v>
      </c>
      <c r="N15" s="23">
        <f t="shared" si="4"/>
        <v>0</v>
      </c>
    </row>
    <row r="17" spans="2:8" x14ac:dyDescent="0.25">
      <c r="B17" s="3" t="s">
        <v>31</v>
      </c>
    </row>
    <row r="18" spans="2:8" x14ac:dyDescent="0.25">
      <c r="B18" s="3" t="s">
        <v>30</v>
      </c>
    </row>
    <row r="20" spans="2:8" x14ac:dyDescent="0.25">
      <c r="B20" t="s">
        <v>12</v>
      </c>
      <c r="E20" s="4" t="s">
        <v>52</v>
      </c>
      <c r="F20" s="4"/>
      <c r="H20" t="s">
        <v>14</v>
      </c>
    </row>
    <row r="21" spans="2:8" x14ac:dyDescent="0.25">
      <c r="B21" t="s">
        <v>16</v>
      </c>
      <c r="E21" s="4" t="s">
        <v>40</v>
      </c>
      <c r="F21" s="4"/>
      <c r="H21" t="s">
        <v>14</v>
      </c>
    </row>
    <row r="22" spans="2:8" x14ac:dyDescent="0.25">
      <c r="B22" t="s">
        <v>22</v>
      </c>
      <c r="E22" s="4" t="s">
        <v>52</v>
      </c>
      <c r="F22" s="4"/>
      <c r="H22" t="s">
        <v>14</v>
      </c>
    </row>
    <row r="23" spans="2:8" x14ac:dyDescent="0.25">
      <c r="B23" t="s">
        <v>23</v>
      </c>
      <c r="E23" t="s">
        <v>32</v>
      </c>
      <c r="H23" t="s">
        <v>14</v>
      </c>
    </row>
    <row r="26" spans="2:8" x14ac:dyDescent="0.25">
      <c r="B26" s="2" t="s">
        <v>13</v>
      </c>
    </row>
    <row r="27" spans="2:8" x14ac:dyDescent="0.25">
      <c r="B27" t="s">
        <v>17</v>
      </c>
      <c r="H27" t="s">
        <v>19</v>
      </c>
    </row>
    <row r="29" spans="2:8" x14ac:dyDescent="0.25">
      <c r="B29" t="s">
        <v>15</v>
      </c>
    </row>
    <row r="30" spans="2:8" x14ac:dyDescent="0.25">
      <c r="H30" t="s">
        <v>18</v>
      </c>
    </row>
    <row r="32" spans="2:8" x14ac:dyDescent="0.25">
      <c r="B32" t="s">
        <v>21</v>
      </c>
      <c r="H32" t="s">
        <v>20</v>
      </c>
    </row>
    <row r="33" spans="2:8" x14ac:dyDescent="0.25">
      <c r="B33" t="s">
        <v>25</v>
      </c>
      <c r="H33" t="s">
        <v>33</v>
      </c>
    </row>
  </sheetData>
  <mergeCells count="1">
    <mergeCell ref="A3:K3"/>
  </mergeCells>
  <pageMargins left="0.31496062992125984" right="0.31496062992125984" top="0.23622047244094491" bottom="0.19685039370078741" header="0.19685039370078741" footer="0.31496062992125984"/>
  <pageSetup paperSize="9" scale="49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6"/>
  <sheetViews>
    <sheetView zoomScale="70" zoomScaleNormal="70" workbookViewId="0">
      <selection activeCell="B6" sqref="B6:F8"/>
    </sheetView>
  </sheetViews>
  <sheetFormatPr defaultRowHeight="15" x14ac:dyDescent="0.25"/>
  <cols>
    <col min="1" max="1" width="4.140625" style="12" customWidth="1"/>
    <col min="2" max="2" width="73.85546875" customWidth="1"/>
    <col min="3" max="3" width="11" customWidth="1"/>
    <col min="4" max="4" width="21.85546875" customWidth="1"/>
    <col min="5" max="5" width="20.28515625" customWidth="1"/>
    <col min="6" max="6" width="33.140625" customWidth="1"/>
    <col min="7" max="7" width="12.42578125" customWidth="1"/>
    <col min="8" max="8" width="14.140625" customWidth="1"/>
    <col min="9" max="9" width="15.5703125" customWidth="1"/>
    <col min="10" max="10" width="15" customWidth="1"/>
    <col min="11" max="11" width="14.85546875" customWidth="1"/>
    <col min="12" max="12" width="17" customWidth="1"/>
    <col min="13" max="13" width="15" customWidth="1"/>
    <col min="14" max="14" width="15.28515625" customWidth="1"/>
  </cols>
  <sheetData>
    <row r="1" spans="1:14" ht="17.25" customHeight="1" x14ac:dyDescent="0.25">
      <c r="A1" s="16"/>
      <c r="B1" s="17"/>
      <c r="C1" s="17"/>
      <c r="D1" s="17"/>
      <c r="E1" s="18"/>
      <c r="F1" s="17"/>
      <c r="G1" s="19" t="s">
        <v>51</v>
      </c>
      <c r="H1" s="19"/>
      <c r="I1" s="19"/>
      <c r="J1" s="19"/>
      <c r="K1" s="20"/>
    </row>
    <row r="2" spans="1:14" x14ac:dyDescent="0.25">
      <c r="A2" s="16"/>
      <c r="B2" s="17"/>
      <c r="C2" s="17"/>
      <c r="D2" s="17"/>
      <c r="E2" s="17"/>
      <c r="F2" s="17"/>
      <c r="G2" s="17"/>
      <c r="H2" s="17"/>
      <c r="I2" s="17"/>
      <c r="J2" s="17"/>
      <c r="K2" s="21"/>
    </row>
    <row r="3" spans="1:14" x14ac:dyDescent="0.25">
      <c r="A3" s="44" t="s">
        <v>54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4" s="1" customFormat="1" ht="54" customHeight="1" x14ac:dyDescent="0.25">
      <c r="A4" s="5" t="s">
        <v>1</v>
      </c>
      <c r="B4" s="5" t="s">
        <v>24</v>
      </c>
      <c r="C4" s="5" t="s">
        <v>26</v>
      </c>
      <c r="D4" s="5" t="s">
        <v>27</v>
      </c>
      <c r="E4" s="5" t="s">
        <v>2</v>
      </c>
      <c r="F4" s="5" t="s">
        <v>0</v>
      </c>
      <c r="G4" s="5" t="s">
        <v>10</v>
      </c>
      <c r="H4" s="5" t="s">
        <v>3</v>
      </c>
      <c r="I4" s="5" t="s">
        <v>4</v>
      </c>
      <c r="J4" s="5" t="s">
        <v>5</v>
      </c>
      <c r="K4" s="9" t="s">
        <v>6</v>
      </c>
      <c r="L4" s="9" t="s">
        <v>7</v>
      </c>
      <c r="M4" s="9" t="s">
        <v>8</v>
      </c>
      <c r="N4" s="9" t="s">
        <v>9</v>
      </c>
    </row>
    <row r="5" spans="1:14" s="1" customFormat="1" x14ac:dyDescent="0.25">
      <c r="A5" s="5" t="s">
        <v>11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 t="s">
        <v>28</v>
      </c>
      <c r="H5" s="5">
        <v>8</v>
      </c>
      <c r="I5" s="5">
        <v>9</v>
      </c>
      <c r="J5" s="5">
        <v>10</v>
      </c>
      <c r="K5" s="9">
        <v>11</v>
      </c>
      <c r="L5" s="9">
        <v>12</v>
      </c>
      <c r="M5" s="9">
        <v>13</v>
      </c>
      <c r="N5" s="9">
        <v>14</v>
      </c>
    </row>
    <row r="6" spans="1:14" s="1" customFormat="1" ht="81" customHeight="1" x14ac:dyDescent="0.25">
      <c r="A6" s="7">
        <v>1</v>
      </c>
      <c r="B6" s="8" t="s">
        <v>45</v>
      </c>
      <c r="C6" s="6" t="s">
        <v>29</v>
      </c>
      <c r="D6" s="13">
        <v>10</v>
      </c>
      <c r="E6" s="10" t="s">
        <v>44</v>
      </c>
      <c r="F6" s="11" t="s">
        <v>39</v>
      </c>
      <c r="G6" s="22"/>
      <c r="H6" s="23">
        <f>G6*1.18</f>
        <v>0</v>
      </c>
      <c r="I6" s="23">
        <f>G6*D6</f>
        <v>0</v>
      </c>
      <c r="J6" s="23">
        <f>I6*1.18</f>
        <v>0</v>
      </c>
      <c r="K6" s="23"/>
      <c r="L6" s="23"/>
      <c r="M6" s="23">
        <f>K6+I6</f>
        <v>0</v>
      </c>
      <c r="N6" s="23">
        <f>M6*1.18</f>
        <v>0</v>
      </c>
    </row>
    <row r="7" spans="1:14" s="1" customFormat="1" ht="81" customHeight="1" x14ac:dyDescent="0.25">
      <c r="A7" s="7">
        <v>2</v>
      </c>
      <c r="B7" s="8" t="s">
        <v>46</v>
      </c>
      <c r="C7" s="6" t="s">
        <v>29</v>
      </c>
      <c r="D7" s="13">
        <v>8</v>
      </c>
      <c r="E7" s="10" t="s">
        <v>44</v>
      </c>
      <c r="F7" s="11" t="s">
        <v>39</v>
      </c>
      <c r="G7" s="22"/>
      <c r="H7" s="23">
        <f t="shared" ref="H7:H8" si="0">G7*1.18</f>
        <v>0</v>
      </c>
      <c r="I7" s="23">
        <f t="shared" ref="I7:I8" si="1">G7*D7</f>
        <v>0</v>
      </c>
      <c r="J7" s="23">
        <f t="shared" ref="J7:J8" si="2">I7*1.18</f>
        <v>0</v>
      </c>
      <c r="K7" s="23"/>
      <c r="L7" s="23"/>
      <c r="M7" s="23">
        <f t="shared" ref="M7:M8" si="3">K7+I7</f>
        <v>0</v>
      </c>
      <c r="N7" s="23">
        <f t="shared" ref="N7:N8" si="4">M7*1.18</f>
        <v>0</v>
      </c>
    </row>
    <row r="8" spans="1:14" s="1" customFormat="1" ht="81" customHeight="1" x14ac:dyDescent="0.25">
      <c r="A8" s="7">
        <v>3</v>
      </c>
      <c r="B8" s="8" t="s">
        <v>47</v>
      </c>
      <c r="C8" s="6" t="s">
        <v>29</v>
      </c>
      <c r="D8" s="13">
        <v>8</v>
      </c>
      <c r="E8" s="10" t="s">
        <v>44</v>
      </c>
      <c r="F8" s="11" t="s">
        <v>39</v>
      </c>
      <c r="G8" s="22"/>
      <c r="H8" s="23">
        <f t="shared" si="0"/>
        <v>0</v>
      </c>
      <c r="I8" s="23">
        <f t="shared" si="1"/>
        <v>0</v>
      </c>
      <c r="J8" s="23">
        <f t="shared" si="2"/>
        <v>0</v>
      </c>
      <c r="K8" s="23"/>
      <c r="L8" s="23"/>
      <c r="M8" s="23">
        <f t="shared" si="3"/>
        <v>0</v>
      </c>
      <c r="N8" s="23">
        <f t="shared" si="4"/>
        <v>0</v>
      </c>
    </row>
    <row r="10" spans="1:14" x14ac:dyDescent="0.25">
      <c r="B10" s="3" t="s">
        <v>31</v>
      </c>
    </row>
    <row r="11" spans="1:14" x14ac:dyDescent="0.25">
      <c r="B11" s="3" t="s">
        <v>30</v>
      </c>
    </row>
    <row r="13" spans="1:14" x14ac:dyDescent="0.25">
      <c r="B13" t="s">
        <v>12</v>
      </c>
      <c r="E13" s="4" t="s">
        <v>52</v>
      </c>
      <c r="F13" s="4"/>
      <c r="H13" t="s">
        <v>14</v>
      </c>
    </row>
    <row r="14" spans="1:14" x14ac:dyDescent="0.25">
      <c r="B14" t="s">
        <v>16</v>
      </c>
      <c r="E14" s="4" t="s">
        <v>40</v>
      </c>
      <c r="F14" s="4"/>
      <c r="H14" t="s">
        <v>14</v>
      </c>
    </row>
    <row r="15" spans="1:14" x14ac:dyDescent="0.25">
      <c r="B15" t="s">
        <v>22</v>
      </c>
      <c r="E15" s="4" t="s">
        <v>52</v>
      </c>
      <c r="F15" s="4"/>
      <c r="H15" t="s">
        <v>14</v>
      </c>
    </row>
    <row r="16" spans="1:14" x14ac:dyDescent="0.25">
      <c r="B16" t="s">
        <v>23</v>
      </c>
      <c r="E16" t="s">
        <v>32</v>
      </c>
      <c r="H16" t="s">
        <v>14</v>
      </c>
    </row>
    <row r="19" spans="2:8" x14ac:dyDescent="0.25">
      <c r="B19" s="2" t="s">
        <v>13</v>
      </c>
    </row>
    <row r="20" spans="2:8" x14ac:dyDescent="0.25">
      <c r="B20" t="s">
        <v>17</v>
      </c>
      <c r="H20" t="s">
        <v>19</v>
      </c>
    </row>
    <row r="22" spans="2:8" x14ac:dyDescent="0.25">
      <c r="B22" t="s">
        <v>15</v>
      </c>
    </row>
    <row r="23" spans="2:8" x14ac:dyDescent="0.25">
      <c r="H23" t="s">
        <v>18</v>
      </c>
    </row>
    <row r="25" spans="2:8" x14ac:dyDescent="0.25">
      <c r="B25" t="s">
        <v>21</v>
      </c>
      <c r="H25" t="s">
        <v>20</v>
      </c>
    </row>
    <row r="26" spans="2:8" x14ac:dyDescent="0.25">
      <c r="B26" t="s">
        <v>25</v>
      </c>
      <c r="H26" t="s">
        <v>33</v>
      </c>
    </row>
  </sheetData>
  <mergeCells count="1">
    <mergeCell ref="A3:K3"/>
  </mergeCells>
  <pageMargins left="0.31496062992125984" right="0.31496062992125984" top="0.23622047244094491" bottom="0.19685039370078741" header="0.19685039370078741" footer="0.31496062992125984"/>
  <pageSetup paperSize="9" scale="49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6B672-9C84-4103-BBC8-2D4037E58CB9}">
  <dimension ref="A1:H87"/>
  <sheetViews>
    <sheetView tabSelected="1" workbookViewId="0">
      <selection activeCell="E74" sqref="E74:E77"/>
    </sheetView>
  </sheetViews>
  <sheetFormatPr defaultRowHeight="15" x14ac:dyDescent="0.25"/>
  <cols>
    <col min="1" max="1" width="21.140625" customWidth="1"/>
    <col min="2" max="2" width="57.140625" customWidth="1"/>
    <col min="3" max="3" width="13.140625" customWidth="1"/>
    <col min="4" max="4" width="15.7109375" customWidth="1"/>
    <col min="5" max="5" width="13.42578125" customWidth="1"/>
    <col min="6" max="6" width="14.85546875" customWidth="1"/>
    <col min="7" max="7" width="17.5703125" customWidth="1"/>
    <col min="8" max="8" width="15.5703125" customWidth="1"/>
  </cols>
  <sheetData>
    <row r="1" spans="1:8" x14ac:dyDescent="0.25">
      <c r="A1" s="47" t="s">
        <v>77</v>
      </c>
      <c r="B1" s="47"/>
      <c r="C1" s="47"/>
      <c r="D1" s="47"/>
      <c r="E1" s="47"/>
      <c r="F1" s="47"/>
      <c r="G1" s="47"/>
      <c r="H1" s="47"/>
    </row>
    <row r="2" spans="1:8" x14ac:dyDescent="0.25">
      <c r="A2" s="47" t="s">
        <v>78</v>
      </c>
      <c r="B2" s="47"/>
      <c r="C2" s="47"/>
      <c r="D2" s="47"/>
      <c r="E2" s="47"/>
      <c r="F2" s="47"/>
      <c r="G2" s="47"/>
      <c r="H2" s="47"/>
    </row>
    <row r="3" spans="1:8" x14ac:dyDescent="0.25">
      <c r="A3" s="47" t="s">
        <v>76</v>
      </c>
      <c r="B3" s="47"/>
      <c r="C3" s="47"/>
      <c r="D3" s="47"/>
      <c r="E3" s="47"/>
      <c r="F3" s="47"/>
      <c r="G3" s="47"/>
      <c r="H3" s="47"/>
    </row>
    <row r="4" spans="1:8" x14ac:dyDescent="0.25">
      <c r="A4" s="47" t="s">
        <v>79</v>
      </c>
      <c r="B4" s="47"/>
      <c r="C4" s="47"/>
      <c r="D4" s="47"/>
      <c r="E4" s="47"/>
      <c r="F4" s="47"/>
      <c r="G4" s="47"/>
      <c r="H4" s="47"/>
    </row>
    <row r="5" spans="1:8" ht="38.25" customHeight="1" x14ac:dyDescent="0.25">
      <c r="A5" s="53" t="s">
        <v>80</v>
      </c>
      <c r="B5" s="53"/>
      <c r="C5" s="53"/>
      <c r="D5" s="53"/>
      <c r="E5" s="53"/>
      <c r="F5" s="53"/>
      <c r="G5" s="53"/>
      <c r="H5" s="53"/>
    </row>
    <row r="6" spans="1:8" ht="24" customHeight="1" x14ac:dyDescent="0.25">
      <c r="A6" s="48" t="s">
        <v>90</v>
      </c>
      <c r="B6" s="48"/>
      <c r="C6" s="48"/>
      <c r="D6" s="48"/>
      <c r="E6" s="48"/>
      <c r="F6" s="48"/>
      <c r="G6" s="48"/>
      <c r="H6" s="48"/>
    </row>
    <row r="7" spans="1:8" ht="45" x14ac:dyDescent="0.25">
      <c r="A7" s="31" t="s">
        <v>55</v>
      </c>
      <c r="B7" s="31" t="s">
        <v>56</v>
      </c>
      <c r="C7" s="31" t="s">
        <v>57</v>
      </c>
      <c r="D7" s="31" t="s">
        <v>58</v>
      </c>
      <c r="E7" s="32" t="s">
        <v>81</v>
      </c>
      <c r="F7" s="32" t="s">
        <v>88</v>
      </c>
      <c r="G7" s="32" t="s">
        <v>87</v>
      </c>
      <c r="H7" s="32" t="s">
        <v>89</v>
      </c>
    </row>
    <row r="8" spans="1:8" x14ac:dyDescent="0.25">
      <c r="A8" s="45" t="s">
        <v>59</v>
      </c>
      <c r="B8" s="45"/>
      <c r="C8" s="45"/>
      <c r="D8" s="45"/>
      <c r="E8" s="45"/>
      <c r="F8" s="45"/>
      <c r="G8" s="45"/>
      <c r="H8" s="45"/>
    </row>
    <row r="9" spans="1:8" ht="79.5" customHeight="1" x14ac:dyDescent="0.25">
      <c r="A9" s="33" t="s">
        <v>70</v>
      </c>
      <c r="B9" s="36" t="s">
        <v>82</v>
      </c>
      <c r="C9" s="33" t="s">
        <v>60</v>
      </c>
      <c r="D9" s="33">
        <v>20</v>
      </c>
      <c r="E9" s="55">
        <v>0</v>
      </c>
      <c r="F9" s="34">
        <f>E9*1.2</f>
        <v>0</v>
      </c>
      <c r="G9" s="34">
        <f>D9*E9</f>
        <v>0</v>
      </c>
      <c r="H9" s="34">
        <f>ROUND(D9*F9,2)</f>
        <v>0</v>
      </c>
    </row>
    <row r="10" spans="1:8" ht="20.25" customHeight="1" x14ac:dyDescent="0.25">
      <c r="A10" s="33" t="s">
        <v>61</v>
      </c>
      <c r="B10" s="36" t="s">
        <v>83</v>
      </c>
      <c r="C10" s="33" t="s">
        <v>60</v>
      </c>
      <c r="D10" s="33">
        <v>3</v>
      </c>
      <c r="E10" s="55">
        <v>0</v>
      </c>
      <c r="F10" s="34">
        <f>E10*1.2</f>
        <v>0</v>
      </c>
      <c r="G10" s="34">
        <f>D10*E10</f>
        <v>0</v>
      </c>
      <c r="H10" s="34">
        <f>ROUND(D10*F10,2)</f>
        <v>0</v>
      </c>
    </row>
    <row r="11" spans="1:8" ht="45" x14ac:dyDescent="0.25">
      <c r="A11" s="33" t="s">
        <v>62</v>
      </c>
      <c r="B11" s="35" t="s">
        <v>84</v>
      </c>
      <c r="C11" s="33" t="s">
        <v>60</v>
      </c>
      <c r="D11" s="33">
        <v>2</v>
      </c>
      <c r="E11" s="55">
        <v>0</v>
      </c>
      <c r="F11" s="34">
        <f>E11*1.2</f>
        <v>0</v>
      </c>
      <c r="G11" s="34">
        <f>D11*E11</f>
        <v>0</v>
      </c>
      <c r="H11" s="34">
        <f>ROUND(D11*F11,2)</f>
        <v>0</v>
      </c>
    </row>
    <row r="12" spans="1:8" x14ac:dyDescent="0.25">
      <c r="A12" s="45" t="s">
        <v>71</v>
      </c>
      <c r="B12" s="45"/>
      <c r="C12" s="45"/>
      <c r="D12" s="45"/>
      <c r="E12" s="45"/>
      <c r="F12" s="45"/>
      <c r="G12" s="45"/>
      <c r="H12" s="45"/>
    </row>
    <row r="13" spans="1:8" x14ac:dyDescent="0.25">
      <c r="A13" s="24" t="s">
        <v>63</v>
      </c>
      <c r="B13" s="35" t="s">
        <v>64</v>
      </c>
      <c r="C13" s="33" t="s">
        <v>29</v>
      </c>
      <c r="D13" s="33">
        <v>250</v>
      </c>
      <c r="E13" s="55">
        <v>0</v>
      </c>
      <c r="F13" s="34">
        <f>E13*1.2</f>
        <v>0</v>
      </c>
      <c r="G13" s="34">
        <f>E13*D13</f>
        <v>0</v>
      </c>
      <c r="H13" s="34">
        <f>ROUND(D13*F13,2)</f>
        <v>0</v>
      </c>
    </row>
    <row r="14" spans="1:8" x14ac:dyDescent="0.25">
      <c r="A14" s="24" t="s">
        <v>65</v>
      </c>
      <c r="B14" s="35" t="s">
        <v>85</v>
      </c>
      <c r="C14" s="33" t="s">
        <v>66</v>
      </c>
      <c r="D14" s="33">
        <v>9</v>
      </c>
      <c r="E14" s="55">
        <v>0</v>
      </c>
      <c r="F14" s="34">
        <f>E14*1.2</f>
        <v>0</v>
      </c>
      <c r="G14" s="34">
        <f>E14*D14</f>
        <v>0</v>
      </c>
      <c r="H14" s="34">
        <f>ROUND(D14*F14,2)</f>
        <v>0</v>
      </c>
    </row>
    <row r="15" spans="1:8" ht="30" x14ac:dyDescent="0.25">
      <c r="A15" s="33" t="s">
        <v>67</v>
      </c>
      <c r="B15" s="35" t="s">
        <v>86</v>
      </c>
      <c r="C15" s="33" t="s">
        <v>66</v>
      </c>
      <c r="D15" s="33">
        <v>5</v>
      </c>
      <c r="E15" s="55">
        <v>0</v>
      </c>
      <c r="F15" s="34">
        <f>E15*1.2</f>
        <v>0</v>
      </c>
      <c r="G15" s="34">
        <f>E15*D15</f>
        <v>0</v>
      </c>
      <c r="H15" s="34">
        <f>ROUND(D15*F15,2)</f>
        <v>0</v>
      </c>
    </row>
    <row r="16" spans="1:8" x14ac:dyDescent="0.25">
      <c r="A16" s="24" t="s">
        <v>68</v>
      </c>
      <c r="B16" s="35" t="s">
        <v>69</v>
      </c>
      <c r="C16" s="33" t="s">
        <v>66</v>
      </c>
      <c r="D16" s="33">
        <v>9</v>
      </c>
      <c r="E16" s="55">
        <v>0</v>
      </c>
      <c r="F16" s="34">
        <f>E16*1.2</f>
        <v>0</v>
      </c>
      <c r="G16" s="34">
        <f>E16*D16</f>
        <v>0</v>
      </c>
      <c r="H16" s="34">
        <f>ROUND(D16*F16,2)</f>
        <v>0</v>
      </c>
    </row>
    <row r="17" spans="1:8" x14ac:dyDescent="0.25">
      <c r="A17" s="49" t="s">
        <v>72</v>
      </c>
      <c r="B17" s="50"/>
      <c r="C17" s="50"/>
      <c r="D17" s="50"/>
      <c r="E17" s="50"/>
      <c r="F17" s="51"/>
      <c r="G17" s="37">
        <f>SUM(G9:G11,G13:G16)</f>
        <v>0</v>
      </c>
      <c r="H17" s="37">
        <f>SUM(H9:H11,H13:H16)</f>
        <v>0</v>
      </c>
    </row>
    <row r="18" spans="1:8" ht="24" customHeight="1" x14ac:dyDescent="0.25">
      <c r="A18" s="48" t="s">
        <v>91</v>
      </c>
      <c r="B18" s="48"/>
      <c r="C18" s="48"/>
      <c r="D18" s="48"/>
      <c r="E18" s="48"/>
      <c r="F18" s="48"/>
      <c r="G18" s="48"/>
      <c r="H18" s="48"/>
    </row>
    <row r="19" spans="1:8" ht="45" x14ac:dyDescent="0.25">
      <c r="A19" s="31" t="s">
        <v>55</v>
      </c>
      <c r="B19" s="31" t="s">
        <v>56</v>
      </c>
      <c r="C19" s="31" t="s">
        <v>57</v>
      </c>
      <c r="D19" s="31" t="s">
        <v>58</v>
      </c>
      <c r="E19" s="32" t="s">
        <v>81</v>
      </c>
      <c r="F19" s="32" t="s">
        <v>88</v>
      </c>
      <c r="G19" s="32" t="s">
        <v>87</v>
      </c>
      <c r="H19" s="32" t="s">
        <v>89</v>
      </c>
    </row>
    <row r="20" spans="1:8" x14ac:dyDescent="0.25">
      <c r="A20" s="45" t="s">
        <v>59</v>
      </c>
      <c r="B20" s="45"/>
      <c r="C20" s="45"/>
      <c r="D20" s="45"/>
      <c r="E20" s="45"/>
      <c r="F20" s="45"/>
      <c r="G20" s="45"/>
      <c r="H20" s="45"/>
    </row>
    <row r="21" spans="1:8" ht="75" x14ac:dyDescent="0.25">
      <c r="A21" s="33" t="s">
        <v>70</v>
      </c>
      <c r="B21" s="36" t="s">
        <v>82</v>
      </c>
      <c r="C21" s="33" t="s">
        <v>60</v>
      </c>
      <c r="D21" s="33">
        <v>18</v>
      </c>
      <c r="E21" s="55">
        <v>0</v>
      </c>
      <c r="F21" s="34">
        <f>E21*1.2</f>
        <v>0</v>
      </c>
      <c r="G21" s="34">
        <f>D21*E21</f>
        <v>0</v>
      </c>
      <c r="H21" s="34">
        <f>ROUND(D21*F21,2)</f>
        <v>0</v>
      </c>
    </row>
    <row r="22" spans="1:8" x14ac:dyDescent="0.25">
      <c r="A22" s="33" t="s">
        <v>61</v>
      </c>
      <c r="B22" s="36" t="s">
        <v>83</v>
      </c>
      <c r="C22" s="33" t="s">
        <v>60</v>
      </c>
      <c r="D22" s="33">
        <v>3</v>
      </c>
      <c r="E22" s="55">
        <v>0</v>
      </c>
      <c r="F22" s="34">
        <f>E22*1.2</f>
        <v>0</v>
      </c>
      <c r="G22" s="34">
        <f>D22*E22</f>
        <v>0</v>
      </c>
      <c r="H22" s="34">
        <f>ROUND(D22*F22,2)</f>
        <v>0</v>
      </c>
    </row>
    <row r="23" spans="1:8" ht="45" x14ac:dyDescent="0.25">
      <c r="A23" s="33" t="s">
        <v>62</v>
      </c>
      <c r="B23" s="35" t="s">
        <v>84</v>
      </c>
      <c r="C23" s="33" t="s">
        <v>60</v>
      </c>
      <c r="D23" s="33">
        <v>1</v>
      </c>
      <c r="E23" s="55">
        <v>0</v>
      </c>
      <c r="F23" s="34">
        <f>E23*1.2</f>
        <v>0</v>
      </c>
      <c r="G23" s="34">
        <f>D23*E23</f>
        <v>0</v>
      </c>
      <c r="H23" s="34">
        <f>ROUND(D23*F23,2)</f>
        <v>0</v>
      </c>
    </row>
    <row r="24" spans="1:8" x14ac:dyDescent="0.25">
      <c r="A24" s="45" t="s">
        <v>71</v>
      </c>
      <c r="B24" s="45"/>
      <c r="C24" s="45"/>
      <c r="D24" s="45"/>
      <c r="E24" s="45"/>
      <c r="F24" s="45"/>
      <c r="G24" s="45"/>
      <c r="H24" s="45"/>
    </row>
    <row r="25" spans="1:8" x14ac:dyDescent="0.25">
      <c r="A25" s="24" t="s">
        <v>63</v>
      </c>
      <c r="B25" s="35" t="s">
        <v>64</v>
      </c>
      <c r="C25" s="33" t="s">
        <v>29</v>
      </c>
      <c r="D25" s="33">
        <v>175</v>
      </c>
      <c r="E25" s="55">
        <v>0</v>
      </c>
      <c r="F25" s="34">
        <f>E25*1.2</f>
        <v>0</v>
      </c>
      <c r="G25" s="34">
        <f>E25*D25</f>
        <v>0</v>
      </c>
      <c r="H25" s="34">
        <f>ROUND(D25*F25,2)</f>
        <v>0</v>
      </c>
    </row>
    <row r="26" spans="1:8" x14ac:dyDescent="0.25">
      <c r="A26" s="24" t="s">
        <v>65</v>
      </c>
      <c r="B26" s="35" t="s">
        <v>85</v>
      </c>
      <c r="C26" s="33" t="s">
        <v>66</v>
      </c>
      <c r="D26" s="33">
        <v>6</v>
      </c>
      <c r="E26" s="55">
        <v>0</v>
      </c>
      <c r="F26" s="34">
        <f>E26*1.2</f>
        <v>0</v>
      </c>
      <c r="G26" s="34">
        <f>E26*D26</f>
        <v>0</v>
      </c>
      <c r="H26" s="34">
        <f>ROUND(D26*F26,2)</f>
        <v>0</v>
      </c>
    </row>
    <row r="27" spans="1:8" ht="30" x14ac:dyDescent="0.25">
      <c r="A27" s="33" t="s">
        <v>67</v>
      </c>
      <c r="B27" s="35" t="s">
        <v>86</v>
      </c>
      <c r="C27" s="33" t="s">
        <v>66</v>
      </c>
      <c r="D27" s="33">
        <v>4</v>
      </c>
      <c r="E27" s="55">
        <v>0</v>
      </c>
      <c r="F27" s="34">
        <f>E27*1.2</f>
        <v>0</v>
      </c>
      <c r="G27" s="34">
        <f>E27*D27</f>
        <v>0</v>
      </c>
      <c r="H27" s="34">
        <f>ROUND(D27*F27,2)</f>
        <v>0</v>
      </c>
    </row>
    <row r="28" spans="1:8" x14ac:dyDescent="0.25">
      <c r="A28" s="24" t="s">
        <v>68</v>
      </c>
      <c r="B28" s="35" t="s">
        <v>69</v>
      </c>
      <c r="C28" s="33" t="s">
        <v>66</v>
      </c>
      <c r="D28" s="33">
        <v>6</v>
      </c>
      <c r="E28" s="55">
        <v>0</v>
      </c>
      <c r="F28" s="34">
        <f>E28*1.2</f>
        <v>0</v>
      </c>
      <c r="G28" s="34">
        <f>E28*D28</f>
        <v>0</v>
      </c>
      <c r="H28" s="34">
        <f>ROUND(D28*F28,2)</f>
        <v>0</v>
      </c>
    </row>
    <row r="29" spans="1:8" x14ac:dyDescent="0.25">
      <c r="A29" s="49" t="s">
        <v>72</v>
      </c>
      <c r="B29" s="50"/>
      <c r="C29" s="50"/>
      <c r="D29" s="50"/>
      <c r="E29" s="50"/>
      <c r="F29" s="51"/>
      <c r="G29" s="37">
        <f>SUM(G21:G23,G25:G28)</f>
        <v>0</v>
      </c>
      <c r="H29" s="37">
        <f>SUM(H21:H23,H25:H28)</f>
        <v>0</v>
      </c>
    </row>
    <row r="30" spans="1:8" ht="24" customHeight="1" x14ac:dyDescent="0.25">
      <c r="A30" s="48" t="s">
        <v>92</v>
      </c>
      <c r="B30" s="48"/>
      <c r="C30" s="48"/>
      <c r="D30" s="48"/>
      <c r="E30" s="48"/>
      <c r="F30" s="48"/>
      <c r="G30" s="48"/>
      <c r="H30" s="48"/>
    </row>
    <row r="31" spans="1:8" ht="45" x14ac:dyDescent="0.25">
      <c r="A31" s="31" t="s">
        <v>55</v>
      </c>
      <c r="B31" s="31" t="s">
        <v>56</v>
      </c>
      <c r="C31" s="31" t="s">
        <v>57</v>
      </c>
      <c r="D31" s="31" t="s">
        <v>58</v>
      </c>
      <c r="E31" s="32" t="s">
        <v>81</v>
      </c>
      <c r="F31" s="32" t="s">
        <v>88</v>
      </c>
      <c r="G31" s="32" t="s">
        <v>87</v>
      </c>
      <c r="H31" s="32" t="s">
        <v>89</v>
      </c>
    </row>
    <row r="32" spans="1:8" x14ac:dyDescent="0.25">
      <c r="A32" s="45" t="s">
        <v>59</v>
      </c>
      <c r="B32" s="45"/>
      <c r="C32" s="45"/>
      <c r="D32" s="45"/>
      <c r="E32" s="45"/>
      <c r="F32" s="45"/>
      <c r="G32" s="45"/>
      <c r="H32" s="45"/>
    </row>
    <row r="33" spans="1:8" ht="75" x14ac:dyDescent="0.25">
      <c r="A33" s="33" t="s">
        <v>70</v>
      </c>
      <c r="B33" s="36" t="s">
        <v>82</v>
      </c>
      <c r="C33" s="33" t="s">
        <v>60</v>
      </c>
      <c r="D33" s="33">
        <v>14</v>
      </c>
      <c r="E33" s="55">
        <v>0</v>
      </c>
      <c r="F33" s="34">
        <f>E33*1.2</f>
        <v>0</v>
      </c>
      <c r="G33" s="34">
        <f>D33*E33</f>
        <v>0</v>
      </c>
      <c r="H33" s="34">
        <f>ROUND(D33*F33,2)</f>
        <v>0</v>
      </c>
    </row>
    <row r="34" spans="1:8" x14ac:dyDescent="0.25">
      <c r="A34" s="33" t="s">
        <v>61</v>
      </c>
      <c r="B34" s="36" t="s">
        <v>83</v>
      </c>
      <c r="C34" s="33" t="s">
        <v>60</v>
      </c>
      <c r="D34" s="33">
        <v>3</v>
      </c>
      <c r="E34" s="55">
        <v>0</v>
      </c>
      <c r="F34" s="34">
        <f>E34*1.2</f>
        <v>0</v>
      </c>
      <c r="G34" s="34">
        <f>D34*E34</f>
        <v>0</v>
      </c>
      <c r="H34" s="34">
        <f>ROUND(D34*F34,2)</f>
        <v>0</v>
      </c>
    </row>
    <row r="35" spans="1:8" ht="45" x14ac:dyDescent="0.25">
      <c r="A35" s="33" t="s">
        <v>62</v>
      </c>
      <c r="B35" s="35" t="s">
        <v>84</v>
      </c>
      <c r="C35" s="33" t="s">
        <v>60</v>
      </c>
      <c r="D35" s="33">
        <v>1</v>
      </c>
      <c r="E35" s="55">
        <v>0</v>
      </c>
      <c r="F35" s="34">
        <f>E35*1.2</f>
        <v>0</v>
      </c>
      <c r="G35" s="34">
        <f>D35*E35</f>
        <v>0</v>
      </c>
      <c r="H35" s="34">
        <f>ROUND(D35*F35,2)</f>
        <v>0</v>
      </c>
    </row>
    <row r="36" spans="1:8" x14ac:dyDescent="0.25">
      <c r="A36" s="45" t="s">
        <v>71</v>
      </c>
      <c r="B36" s="45"/>
      <c r="C36" s="45"/>
      <c r="D36" s="45"/>
      <c r="E36" s="45"/>
      <c r="F36" s="45"/>
      <c r="G36" s="45"/>
      <c r="H36" s="45"/>
    </row>
    <row r="37" spans="1:8" x14ac:dyDescent="0.25">
      <c r="A37" s="24" t="s">
        <v>63</v>
      </c>
      <c r="B37" s="35" t="s">
        <v>64</v>
      </c>
      <c r="C37" s="33" t="s">
        <v>29</v>
      </c>
      <c r="D37" s="33">
        <v>125</v>
      </c>
      <c r="E37" s="55">
        <v>0</v>
      </c>
      <c r="F37" s="34">
        <f>E37*1.2</f>
        <v>0</v>
      </c>
      <c r="G37" s="34">
        <f>E37*D37</f>
        <v>0</v>
      </c>
      <c r="H37" s="34">
        <f>ROUND(D37*F37,2)</f>
        <v>0</v>
      </c>
    </row>
    <row r="38" spans="1:8" x14ac:dyDescent="0.25">
      <c r="A38" s="24" t="s">
        <v>65</v>
      </c>
      <c r="B38" s="35" t="s">
        <v>85</v>
      </c>
      <c r="C38" s="33" t="s">
        <v>66</v>
      </c>
      <c r="D38" s="33">
        <v>5</v>
      </c>
      <c r="E38" s="55">
        <v>0</v>
      </c>
      <c r="F38" s="34">
        <f>E38*1.2</f>
        <v>0</v>
      </c>
      <c r="G38" s="34">
        <f>E38*D38</f>
        <v>0</v>
      </c>
      <c r="H38" s="34">
        <f>ROUND(D38*F38,2)</f>
        <v>0</v>
      </c>
    </row>
    <row r="39" spans="1:8" ht="30" x14ac:dyDescent="0.25">
      <c r="A39" s="33" t="s">
        <v>67</v>
      </c>
      <c r="B39" s="35" t="s">
        <v>86</v>
      </c>
      <c r="C39" s="33" t="s">
        <v>66</v>
      </c>
      <c r="D39" s="33">
        <v>3</v>
      </c>
      <c r="E39" s="55">
        <v>0</v>
      </c>
      <c r="F39" s="34">
        <f>E39*1.2</f>
        <v>0</v>
      </c>
      <c r="G39" s="34">
        <f>E39*D39</f>
        <v>0</v>
      </c>
      <c r="H39" s="34">
        <f>ROUND(D39*F39,2)</f>
        <v>0</v>
      </c>
    </row>
    <row r="40" spans="1:8" x14ac:dyDescent="0.25">
      <c r="A40" s="24" t="s">
        <v>68</v>
      </c>
      <c r="B40" s="35" t="s">
        <v>69</v>
      </c>
      <c r="C40" s="33" t="s">
        <v>66</v>
      </c>
      <c r="D40" s="33">
        <v>5</v>
      </c>
      <c r="E40" s="55">
        <v>0</v>
      </c>
      <c r="F40" s="34">
        <f>E40*1.2</f>
        <v>0</v>
      </c>
      <c r="G40" s="34">
        <f>E40*D40</f>
        <v>0</v>
      </c>
      <c r="H40" s="34">
        <f>ROUND(D40*F40,2)</f>
        <v>0</v>
      </c>
    </row>
    <row r="41" spans="1:8" x14ac:dyDescent="0.25">
      <c r="A41" s="49" t="s">
        <v>72</v>
      </c>
      <c r="B41" s="50"/>
      <c r="C41" s="50"/>
      <c r="D41" s="50"/>
      <c r="E41" s="50"/>
      <c r="F41" s="51"/>
      <c r="G41" s="37">
        <f>SUM(G33:G35,G37:G40)</f>
        <v>0</v>
      </c>
      <c r="H41" s="37">
        <f>SUM(H33:H35,H37:H40)</f>
        <v>0</v>
      </c>
    </row>
    <row r="42" spans="1:8" ht="24" customHeight="1" x14ac:dyDescent="0.25">
      <c r="A42" s="48" t="s">
        <v>93</v>
      </c>
      <c r="B42" s="48"/>
      <c r="C42" s="48"/>
      <c r="D42" s="48"/>
      <c r="E42" s="48"/>
      <c r="F42" s="48"/>
      <c r="G42" s="48"/>
      <c r="H42" s="48"/>
    </row>
    <row r="43" spans="1:8" ht="45" x14ac:dyDescent="0.25">
      <c r="A43" s="31" t="s">
        <v>55</v>
      </c>
      <c r="B43" s="31" t="s">
        <v>56</v>
      </c>
      <c r="C43" s="31" t="s">
        <v>57</v>
      </c>
      <c r="D43" s="31" t="s">
        <v>58</v>
      </c>
      <c r="E43" s="32" t="s">
        <v>81</v>
      </c>
      <c r="F43" s="32" t="s">
        <v>88</v>
      </c>
      <c r="G43" s="32" t="s">
        <v>87</v>
      </c>
      <c r="H43" s="32" t="s">
        <v>89</v>
      </c>
    </row>
    <row r="44" spans="1:8" x14ac:dyDescent="0.25">
      <c r="A44" s="45" t="s">
        <v>59</v>
      </c>
      <c r="B44" s="45"/>
      <c r="C44" s="45"/>
      <c r="D44" s="45"/>
      <c r="E44" s="45"/>
      <c r="F44" s="45"/>
      <c r="G44" s="45"/>
      <c r="H44" s="45"/>
    </row>
    <row r="45" spans="1:8" ht="75" x14ac:dyDescent="0.25">
      <c r="A45" s="33" t="s">
        <v>70</v>
      </c>
      <c r="B45" s="36" t="s">
        <v>82</v>
      </c>
      <c r="C45" s="33" t="s">
        <v>60</v>
      </c>
      <c r="D45" s="33">
        <v>10</v>
      </c>
      <c r="E45" s="55">
        <v>0</v>
      </c>
      <c r="F45" s="34">
        <f>E45*1.2</f>
        <v>0</v>
      </c>
      <c r="G45" s="34">
        <f>D45*E45</f>
        <v>0</v>
      </c>
      <c r="H45" s="34">
        <f>ROUND(D45*F45,2)</f>
        <v>0</v>
      </c>
    </row>
    <row r="46" spans="1:8" x14ac:dyDescent="0.25">
      <c r="A46" s="33" t="s">
        <v>61</v>
      </c>
      <c r="B46" s="36" t="s">
        <v>83</v>
      </c>
      <c r="C46" s="33" t="s">
        <v>60</v>
      </c>
      <c r="D46" s="33">
        <v>3</v>
      </c>
      <c r="E46" s="55">
        <v>0</v>
      </c>
      <c r="F46" s="34">
        <f>E46*1.2</f>
        <v>0</v>
      </c>
      <c r="G46" s="34">
        <f>D46*E46</f>
        <v>0</v>
      </c>
      <c r="H46" s="34">
        <f>ROUND(D46*F46,2)</f>
        <v>0</v>
      </c>
    </row>
    <row r="47" spans="1:8" ht="45" x14ac:dyDescent="0.25">
      <c r="A47" s="33" t="s">
        <v>62</v>
      </c>
      <c r="B47" s="35" t="s">
        <v>84</v>
      </c>
      <c r="C47" s="33" t="s">
        <v>60</v>
      </c>
      <c r="D47" s="33">
        <v>1</v>
      </c>
      <c r="E47" s="55">
        <v>0</v>
      </c>
      <c r="F47" s="34">
        <f>E47*1.2</f>
        <v>0</v>
      </c>
      <c r="G47" s="34">
        <f>D47*E47</f>
        <v>0</v>
      </c>
      <c r="H47" s="34">
        <f>ROUND(D47*F47,2)</f>
        <v>0</v>
      </c>
    </row>
    <row r="48" spans="1:8" x14ac:dyDescent="0.25">
      <c r="A48" s="45" t="s">
        <v>71</v>
      </c>
      <c r="B48" s="45"/>
      <c r="C48" s="45"/>
      <c r="D48" s="45"/>
      <c r="E48" s="45"/>
      <c r="F48" s="45"/>
      <c r="G48" s="45"/>
      <c r="H48" s="45"/>
    </row>
    <row r="49" spans="1:8" x14ac:dyDescent="0.25">
      <c r="A49" s="24" t="s">
        <v>63</v>
      </c>
      <c r="B49" s="35" t="s">
        <v>64</v>
      </c>
      <c r="C49" s="33" t="s">
        <v>29</v>
      </c>
      <c r="D49" s="33">
        <v>75</v>
      </c>
      <c r="E49" s="55">
        <v>0</v>
      </c>
      <c r="F49" s="34">
        <f>E49*1.2</f>
        <v>0</v>
      </c>
      <c r="G49" s="34">
        <f>E49*D49</f>
        <v>0</v>
      </c>
      <c r="H49" s="34">
        <f>ROUND(D49*F49,2)</f>
        <v>0</v>
      </c>
    </row>
    <row r="50" spans="1:8" x14ac:dyDescent="0.25">
      <c r="A50" s="24" t="s">
        <v>65</v>
      </c>
      <c r="B50" s="35" t="s">
        <v>85</v>
      </c>
      <c r="C50" s="33" t="s">
        <v>66</v>
      </c>
      <c r="D50" s="33">
        <v>3</v>
      </c>
      <c r="E50" s="55">
        <v>0</v>
      </c>
      <c r="F50" s="34">
        <f>E50*1.2</f>
        <v>0</v>
      </c>
      <c r="G50" s="34">
        <f>E50*D50</f>
        <v>0</v>
      </c>
      <c r="H50" s="34">
        <f>ROUND(D50*F50,2)</f>
        <v>0</v>
      </c>
    </row>
    <row r="51" spans="1:8" ht="30" x14ac:dyDescent="0.25">
      <c r="A51" s="33" t="s">
        <v>67</v>
      </c>
      <c r="B51" s="35" t="s">
        <v>86</v>
      </c>
      <c r="C51" s="33" t="s">
        <v>66</v>
      </c>
      <c r="D51" s="33">
        <v>2</v>
      </c>
      <c r="E51" s="55">
        <v>0</v>
      </c>
      <c r="F51" s="34">
        <f>E51*1.2</f>
        <v>0</v>
      </c>
      <c r="G51" s="34">
        <f>E51*D51</f>
        <v>0</v>
      </c>
      <c r="H51" s="34">
        <f>ROUND(D51*F51,2)</f>
        <v>0</v>
      </c>
    </row>
    <row r="52" spans="1:8" x14ac:dyDescent="0.25">
      <c r="A52" s="24" t="s">
        <v>68</v>
      </c>
      <c r="B52" s="35" t="s">
        <v>69</v>
      </c>
      <c r="C52" s="33" t="s">
        <v>66</v>
      </c>
      <c r="D52" s="33">
        <v>3</v>
      </c>
      <c r="E52" s="55">
        <v>0</v>
      </c>
      <c r="F52" s="34">
        <f>E52*1.2</f>
        <v>0</v>
      </c>
      <c r="G52" s="34">
        <f>E52*D52</f>
        <v>0</v>
      </c>
      <c r="H52" s="34">
        <f>ROUND(D52*F52,2)</f>
        <v>0</v>
      </c>
    </row>
    <row r="53" spans="1:8" x14ac:dyDescent="0.25">
      <c r="A53" s="49" t="s">
        <v>72</v>
      </c>
      <c r="B53" s="50"/>
      <c r="C53" s="50"/>
      <c r="D53" s="50"/>
      <c r="E53" s="50"/>
      <c r="F53" s="51"/>
      <c r="G53" s="37">
        <f>SUM(G45:G47,G49:G52)</f>
        <v>0</v>
      </c>
      <c r="H53" s="37">
        <f>SUM(H45:H47,H49:H52)</f>
        <v>0</v>
      </c>
    </row>
    <row r="54" spans="1:8" ht="38.25" customHeight="1" x14ac:dyDescent="0.25">
      <c r="A54" s="53" t="s">
        <v>94</v>
      </c>
      <c r="B54" s="53"/>
      <c r="C54" s="53"/>
      <c r="D54" s="53"/>
      <c r="E54" s="53"/>
      <c r="F54" s="53"/>
      <c r="G54" s="53"/>
      <c r="H54" s="53"/>
    </row>
    <row r="55" spans="1:8" ht="24" customHeight="1" x14ac:dyDescent="0.25">
      <c r="A55" s="54" t="s">
        <v>95</v>
      </c>
      <c r="B55" s="54"/>
      <c r="C55" s="54"/>
      <c r="D55" s="54"/>
      <c r="E55" s="54"/>
      <c r="F55" s="54"/>
      <c r="G55" s="54"/>
      <c r="H55" s="54"/>
    </row>
    <row r="56" spans="1:8" ht="45" x14ac:dyDescent="0.25">
      <c r="A56" s="31" t="s">
        <v>55</v>
      </c>
      <c r="B56" s="31" t="s">
        <v>56</v>
      </c>
      <c r="C56" s="31" t="s">
        <v>57</v>
      </c>
      <c r="D56" s="31" t="s">
        <v>58</v>
      </c>
      <c r="E56" s="32" t="s">
        <v>81</v>
      </c>
      <c r="F56" s="32" t="s">
        <v>88</v>
      </c>
      <c r="G56" s="32" t="s">
        <v>87</v>
      </c>
      <c r="H56" s="32" t="s">
        <v>89</v>
      </c>
    </row>
    <row r="57" spans="1:8" x14ac:dyDescent="0.25">
      <c r="A57" s="45" t="s">
        <v>59</v>
      </c>
      <c r="B57" s="45"/>
      <c r="C57" s="45"/>
      <c r="D57" s="45"/>
      <c r="E57" s="45"/>
      <c r="F57" s="45"/>
      <c r="G57" s="45"/>
      <c r="H57" s="45"/>
    </row>
    <row r="58" spans="1:8" ht="75" x14ac:dyDescent="0.25">
      <c r="A58" s="33" t="s">
        <v>70</v>
      </c>
      <c r="B58" s="36" t="s">
        <v>82</v>
      </c>
      <c r="C58" s="33" t="s">
        <v>60</v>
      </c>
      <c r="D58" s="33">
        <v>8</v>
      </c>
      <c r="E58" s="55">
        <v>0</v>
      </c>
      <c r="F58" s="34">
        <f>E58*1.2</f>
        <v>0</v>
      </c>
      <c r="G58" s="34">
        <f>D58*E58</f>
        <v>0</v>
      </c>
      <c r="H58" s="34">
        <f>ROUND(D58*F58,2)</f>
        <v>0</v>
      </c>
    </row>
    <row r="59" spans="1:8" x14ac:dyDescent="0.25">
      <c r="A59" s="33" t="s">
        <v>61</v>
      </c>
      <c r="B59" s="36" t="s">
        <v>83</v>
      </c>
      <c r="C59" s="33" t="s">
        <v>60</v>
      </c>
      <c r="D59" s="33">
        <v>1</v>
      </c>
      <c r="E59" s="55">
        <v>0</v>
      </c>
      <c r="F59" s="34">
        <f>E59*1.2</f>
        <v>0</v>
      </c>
      <c r="G59" s="34">
        <f>D59*E59</f>
        <v>0</v>
      </c>
      <c r="H59" s="34">
        <f>ROUND(D59*F59,2)</f>
        <v>0</v>
      </c>
    </row>
    <row r="60" spans="1:8" ht="45" x14ac:dyDescent="0.25">
      <c r="A60" s="33" t="s">
        <v>62</v>
      </c>
      <c r="B60" s="35" t="s">
        <v>84</v>
      </c>
      <c r="C60" s="33" t="s">
        <v>60</v>
      </c>
      <c r="D60" s="33">
        <v>1</v>
      </c>
      <c r="E60" s="55">
        <v>0</v>
      </c>
      <c r="F60" s="34">
        <f>E60*1.2</f>
        <v>0</v>
      </c>
      <c r="G60" s="34">
        <f>D60*E60</f>
        <v>0</v>
      </c>
      <c r="H60" s="34">
        <f>ROUND(D60*F60,2)</f>
        <v>0</v>
      </c>
    </row>
    <row r="61" spans="1:8" x14ac:dyDescent="0.25">
      <c r="A61" s="45" t="s">
        <v>71</v>
      </c>
      <c r="B61" s="45"/>
      <c r="C61" s="45"/>
      <c r="D61" s="45"/>
      <c r="E61" s="45"/>
      <c r="F61" s="45"/>
      <c r="G61" s="45"/>
      <c r="H61" s="45"/>
    </row>
    <row r="62" spans="1:8" x14ac:dyDescent="0.25">
      <c r="A62" s="24" t="s">
        <v>63</v>
      </c>
      <c r="B62" s="35" t="s">
        <v>64</v>
      </c>
      <c r="C62" s="33" t="s">
        <v>29</v>
      </c>
      <c r="D62" s="33">
        <v>50</v>
      </c>
      <c r="E62" s="55">
        <v>0</v>
      </c>
      <c r="F62" s="34">
        <f>E62*1.2</f>
        <v>0</v>
      </c>
      <c r="G62" s="34">
        <f>E62*D62</f>
        <v>0</v>
      </c>
      <c r="H62" s="34">
        <f>ROUND(D62*F62,2)</f>
        <v>0</v>
      </c>
    </row>
    <row r="63" spans="1:8" x14ac:dyDescent="0.25">
      <c r="A63" s="24" t="s">
        <v>65</v>
      </c>
      <c r="B63" s="35" t="s">
        <v>85</v>
      </c>
      <c r="C63" s="33" t="s">
        <v>66</v>
      </c>
      <c r="D63" s="33">
        <v>3</v>
      </c>
      <c r="E63" s="55">
        <v>0</v>
      </c>
      <c r="F63" s="34">
        <f>E63*1.2</f>
        <v>0</v>
      </c>
      <c r="G63" s="34">
        <f>E63*D63</f>
        <v>0</v>
      </c>
      <c r="H63" s="34">
        <f>ROUND(D63*F63,2)</f>
        <v>0</v>
      </c>
    </row>
    <row r="64" spans="1:8" ht="30" x14ac:dyDescent="0.25">
      <c r="A64" s="33" t="s">
        <v>67</v>
      </c>
      <c r="B64" s="35" t="s">
        <v>86</v>
      </c>
      <c r="C64" s="33" t="s">
        <v>66</v>
      </c>
      <c r="D64" s="33">
        <v>2</v>
      </c>
      <c r="E64" s="55">
        <v>0</v>
      </c>
      <c r="F64" s="34">
        <f>E64*1.2</f>
        <v>0</v>
      </c>
      <c r="G64" s="34">
        <f>E64*D64</f>
        <v>0</v>
      </c>
      <c r="H64" s="34">
        <f>ROUND(D64*F64,2)</f>
        <v>0</v>
      </c>
    </row>
    <row r="65" spans="1:8" x14ac:dyDescent="0.25">
      <c r="A65" s="24" t="s">
        <v>68</v>
      </c>
      <c r="B65" s="35" t="s">
        <v>69</v>
      </c>
      <c r="C65" s="33" t="s">
        <v>66</v>
      </c>
      <c r="D65" s="33">
        <v>3</v>
      </c>
      <c r="E65" s="55">
        <v>0</v>
      </c>
      <c r="F65" s="34">
        <f>E65*1.2</f>
        <v>0</v>
      </c>
      <c r="G65" s="34">
        <f>E65*D65</f>
        <v>0</v>
      </c>
      <c r="H65" s="34">
        <f>ROUND(D65*F65,2)</f>
        <v>0</v>
      </c>
    </row>
    <row r="66" spans="1:8" x14ac:dyDescent="0.25">
      <c r="A66" s="49" t="s">
        <v>72</v>
      </c>
      <c r="B66" s="50"/>
      <c r="C66" s="50"/>
      <c r="D66" s="50"/>
      <c r="E66" s="50"/>
      <c r="F66" s="51"/>
      <c r="G66" s="37">
        <f>SUM(G58:G60,G62:G65)</f>
        <v>0</v>
      </c>
      <c r="H66" s="37">
        <f>SUM(H58:H60,H62:H65)</f>
        <v>0</v>
      </c>
    </row>
    <row r="67" spans="1:8" ht="24" customHeight="1" x14ac:dyDescent="0.25">
      <c r="A67" s="54" t="s">
        <v>96</v>
      </c>
      <c r="B67" s="54"/>
      <c r="C67" s="54"/>
      <c r="D67" s="54"/>
      <c r="E67" s="54"/>
      <c r="F67" s="54"/>
      <c r="G67" s="54"/>
      <c r="H67" s="54"/>
    </row>
    <row r="68" spans="1:8" ht="45" x14ac:dyDescent="0.25">
      <c r="A68" s="31" t="s">
        <v>55</v>
      </c>
      <c r="B68" s="31" t="s">
        <v>56</v>
      </c>
      <c r="C68" s="31" t="s">
        <v>57</v>
      </c>
      <c r="D68" s="31" t="s">
        <v>58</v>
      </c>
      <c r="E68" s="32" t="s">
        <v>81</v>
      </c>
      <c r="F68" s="32" t="s">
        <v>88</v>
      </c>
      <c r="G68" s="32" t="s">
        <v>87</v>
      </c>
      <c r="H68" s="32" t="s">
        <v>89</v>
      </c>
    </row>
    <row r="69" spans="1:8" x14ac:dyDescent="0.25">
      <c r="A69" s="45" t="s">
        <v>59</v>
      </c>
      <c r="B69" s="45"/>
      <c r="C69" s="45"/>
      <c r="D69" s="45"/>
      <c r="E69" s="45"/>
      <c r="F69" s="45"/>
      <c r="G69" s="45"/>
      <c r="H69" s="45"/>
    </row>
    <row r="70" spans="1:8" ht="75" x14ac:dyDescent="0.25">
      <c r="A70" s="33" t="s">
        <v>70</v>
      </c>
      <c r="B70" s="36" t="s">
        <v>82</v>
      </c>
      <c r="C70" s="33" t="s">
        <v>60</v>
      </c>
      <c r="D70" s="33">
        <v>5</v>
      </c>
      <c r="E70" s="55">
        <v>0</v>
      </c>
      <c r="F70" s="34">
        <f>E70*1.2</f>
        <v>0</v>
      </c>
      <c r="G70" s="34">
        <f>D70*E70</f>
        <v>0</v>
      </c>
      <c r="H70" s="34">
        <f>ROUND(D70*F70,2)</f>
        <v>0</v>
      </c>
    </row>
    <row r="71" spans="1:8" x14ac:dyDescent="0.25">
      <c r="A71" s="33" t="s">
        <v>61</v>
      </c>
      <c r="B71" s="36" t="s">
        <v>83</v>
      </c>
      <c r="C71" s="33" t="s">
        <v>60</v>
      </c>
      <c r="D71" s="33">
        <v>1</v>
      </c>
      <c r="E71" s="55">
        <v>0</v>
      </c>
      <c r="F71" s="34">
        <f>E71*1.2</f>
        <v>0</v>
      </c>
      <c r="G71" s="34">
        <f>D71*E71</f>
        <v>0</v>
      </c>
      <c r="H71" s="34">
        <f>ROUND(D71*F71,2)</f>
        <v>0</v>
      </c>
    </row>
    <row r="72" spans="1:8" ht="45" x14ac:dyDescent="0.25">
      <c r="A72" s="33" t="s">
        <v>62</v>
      </c>
      <c r="B72" s="35" t="s">
        <v>84</v>
      </c>
      <c r="C72" s="33" t="s">
        <v>60</v>
      </c>
      <c r="D72" s="33">
        <v>1</v>
      </c>
      <c r="E72" s="55">
        <v>0</v>
      </c>
      <c r="F72" s="34">
        <f>E72*1.2</f>
        <v>0</v>
      </c>
      <c r="G72" s="34">
        <f>D72*E72</f>
        <v>0</v>
      </c>
      <c r="H72" s="34">
        <f>ROUND(D72*F72,2)</f>
        <v>0</v>
      </c>
    </row>
    <row r="73" spans="1:8" x14ac:dyDescent="0.25">
      <c r="A73" s="45" t="s">
        <v>71</v>
      </c>
      <c r="B73" s="45"/>
      <c r="C73" s="45"/>
      <c r="D73" s="45"/>
      <c r="E73" s="45"/>
      <c r="F73" s="45"/>
      <c r="G73" s="45"/>
      <c r="H73" s="45"/>
    </row>
    <row r="74" spans="1:8" x14ac:dyDescent="0.25">
      <c r="A74" s="24" t="s">
        <v>63</v>
      </c>
      <c r="B74" s="35" t="s">
        <v>64</v>
      </c>
      <c r="C74" s="33" t="s">
        <v>29</v>
      </c>
      <c r="D74" s="33">
        <v>30</v>
      </c>
      <c r="E74" s="55">
        <v>0</v>
      </c>
      <c r="F74" s="34">
        <f>E74*1.2</f>
        <v>0</v>
      </c>
      <c r="G74" s="34">
        <f>E74*D74</f>
        <v>0</v>
      </c>
      <c r="H74" s="34">
        <f>ROUND(D74*F74,2)</f>
        <v>0</v>
      </c>
    </row>
    <row r="75" spans="1:8" x14ac:dyDescent="0.25">
      <c r="A75" s="24" t="s">
        <v>65</v>
      </c>
      <c r="B75" s="35" t="s">
        <v>85</v>
      </c>
      <c r="C75" s="33" t="s">
        <v>66</v>
      </c>
      <c r="D75" s="33">
        <v>3</v>
      </c>
      <c r="E75" s="55">
        <v>0</v>
      </c>
      <c r="F75" s="34">
        <f>E75*1.2</f>
        <v>0</v>
      </c>
      <c r="G75" s="34">
        <f>E75*D75</f>
        <v>0</v>
      </c>
      <c r="H75" s="34">
        <f>ROUND(D75*F75,2)</f>
        <v>0</v>
      </c>
    </row>
    <row r="76" spans="1:8" ht="30" x14ac:dyDescent="0.25">
      <c r="A76" s="33" t="s">
        <v>67</v>
      </c>
      <c r="B76" s="35" t="s">
        <v>86</v>
      </c>
      <c r="C76" s="33" t="s">
        <v>66</v>
      </c>
      <c r="D76" s="33">
        <v>2</v>
      </c>
      <c r="E76" s="55">
        <v>0</v>
      </c>
      <c r="F76" s="34">
        <f>E76*1.2</f>
        <v>0</v>
      </c>
      <c r="G76" s="34">
        <f>E76*D76</f>
        <v>0</v>
      </c>
      <c r="H76" s="34">
        <f>ROUND(D76*F76,2)</f>
        <v>0</v>
      </c>
    </row>
    <row r="77" spans="1:8" x14ac:dyDescent="0.25">
      <c r="A77" s="24" t="s">
        <v>68</v>
      </c>
      <c r="B77" s="35" t="s">
        <v>69</v>
      </c>
      <c r="C77" s="33" t="s">
        <v>66</v>
      </c>
      <c r="D77" s="33">
        <v>3</v>
      </c>
      <c r="E77" s="55">
        <v>0</v>
      </c>
      <c r="F77" s="34">
        <f>E77*1.2</f>
        <v>0</v>
      </c>
      <c r="G77" s="34">
        <f>E77*D77</f>
        <v>0</v>
      </c>
      <c r="H77" s="34">
        <f>ROUND(D77*F77,2)</f>
        <v>0</v>
      </c>
    </row>
    <row r="78" spans="1:8" x14ac:dyDescent="0.25">
      <c r="A78" s="49" t="s">
        <v>72</v>
      </c>
      <c r="B78" s="50"/>
      <c r="C78" s="50"/>
      <c r="D78" s="50"/>
      <c r="E78" s="50"/>
      <c r="F78" s="51"/>
      <c r="G78" s="37">
        <f>SUM(G70:G72,G74:G77)</f>
        <v>0</v>
      </c>
      <c r="H78" s="37">
        <f>SUM(H70:H72,H74:H77)</f>
        <v>0</v>
      </c>
    </row>
    <row r="79" spans="1:8" x14ac:dyDescent="0.25">
      <c r="A79" s="42"/>
      <c r="B79" s="42"/>
      <c r="C79" s="42"/>
      <c r="D79" s="42"/>
      <c r="E79" s="42"/>
      <c r="F79" s="42"/>
      <c r="G79" s="43"/>
      <c r="H79" s="43"/>
    </row>
    <row r="80" spans="1:8" x14ac:dyDescent="0.25">
      <c r="A80" s="52" t="s">
        <v>97</v>
      </c>
      <c r="B80" s="52"/>
      <c r="C80" s="52"/>
      <c r="D80" s="52"/>
      <c r="E80" s="52"/>
      <c r="F80" s="52"/>
      <c r="G80" s="52"/>
      <c r="H80" s="52"/>
    </row>
    <row r="81" spans="1:8" x14ac:dyDescent="0.25">
      <c r="A81" s="52" t="s">
        <v>100</v>
      </c>
      <c r="B81" s="52"/>
      <c r="C81" s="52"/>
      <c r="D81" s="52"/>
      <c r="E81" s="52"/>
      <c r="F81" s="52"/>
      <c r="G81" s="52"/>
      <c r="H81" s="52"/>
    </row>
    <row r="82" spans="1:8" s="25" customFormat="1" ht="39.950000000000003" customHeight="1" x14ac:dyDescent="0.25">
      <c r="A82" s="46" t="s">
        <v>98</v>
      </c>
      <c r="B82" s="46"/>
      <c r="C82" s="46"/>
      <c r="D82" s="46"/>
      <c r="E82" s="46"/>
      <c r="F82" s="46"/>
      <c r="G82" s="46"/>
      <c r="H82" s="46"/>
    </row>
    <row r="83" spans="1:8" s="25" customFormat="1" ht="39.75" customHeight="1" x14ac:dyDescent="0.25">
      <c r="A83" s="46" t="s">
        <v>99</v>
      </c>
      <c r="B83" s="46"/>
      <c r="C83" s="46"/>
      <c r="D83" s="46"/>
      <c r="E83" s="46"/>
      <c r="F83" s="46"/>
      <c r="G83" s="46"/>
      <c r="H83" s="46"/>
    </row>
    <row r="85" spans="1:8" s="25" customFormat="1" ht="36.75" customHeight="1" x14ac:dyDescent="0.2">
      <c r="A85" s="30"/>
      <c r="B85" s="38" t="s">
        <v>73</v>
      </c>
      <c r="C85" s="30"/>
      <c r="D85" s="30"/>
      <c r="E85" s="30"/>
      <c r="F85" s="27"/>
      <c r="G85" s="27"/>
      <c r="H85" s="27"/>
    </row>
    <row r="86" spans="1:8" s="25" customFormat="1" ht="30.75" customHeight="1" x14ac:dyDescent="0.2">
      <c r="A86" s="28"/>
      <c r="B86" s="39" t="s">
        <v>74</v>
      </c>
      <c r="C86" s="26"/>
      <c r="D86" s="26"/>
      <c r="E86" s="27"/>
      <c r="F86" s="27"/>
      <c r="G86" s="27"/>
      <c r="H86" s="27"/>
    </row>
    <row r="87" spans="1:8" s="25" customFormat="1" ht="62.1" customHeight="1" x14ac:dyDescent="0.2">
      <c r="A87" s="29"/>
      <c r="B87" s="41" t="s">
        <v>75</v>
      </c>
      <c r="C87" s="40"/>
      <c r="D87" s="26"/>
      <c r="E87" s="27"/>
      <c r="F87" s="27"/>
      <c r="G87" s="27"/>
      <c r="H87" s="27"/>
    </row>
  </sheetData>
  <mergeCells count="34">
    <mergeCell ref="A1:H1"/>
    <mergeCell ref="A17:F17"/>
    <mergeCell ref="A5:H5"/>
    <mergeCell ref="A82:H82"/>
    <mergeCell ref="A44:H44"/>
    <mergeCell ref="A48:H48"/>
    <mergeCell ref="A53:F53"/>
    <mergeCell ref="A54:H54"/>
    <mergeCell ref="A55:H55"/>
    <mergeCell ref="A57:H57"/>
    <mergeCell ref="A78:F78"/>
    <mergeCell ref="A80:H80"/>
    <mergeCell ref="A61:H61"/>
    <mergeCell ref="A66:F66"/>
    <mergeCell ref="A67:H67"/>
    <mergeCell ref="A2:H2"/>
    <mergeCell ref="A3:H3"/>
    <mergeCell ref="A4:H4"/>
    <mergeCell ref="A6:H6"/>
    <mergeCell ref="A18:H18"/>
    <mergeCell ref="A69:H69"/>
    <mergeCell ref="A73:H73"/>
    <mergeCell ref="A83:H83"/>
    <mergeCell ref="A8:H8"/>
    <mergeCell ref="A12:H12"/>
    <mergeCell ref="A20:H20"/>
    <mergeCell ref="A24:H24"/>
    <mergeCell ref="A29:F29"/>
    <mergeCell ref="A30:H30"/>
    <mergeCell ref="A32:H32"/>
    <mergeCell ref="A36:H36"/>
    <mergeCell ref="A41:F41"/>
    <mergeCell ref="A42:H42"/>
    <mergeCell ref="A81:H8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Барнаул</vt:lpstr>
      <vt:lpstr>Приложение Омск</vt:lpstr>
      <vt:lpstr>КП</vt:lpstr>
      <vt:lpstr>'Приложение Барнаул'!Заголовки_для_печати</vt:lpstr>
      <vt:lpstr>'Приложение Омск'!Заголовки_для_печати</vt:lpstr>
    </vt:vector>
  </TitlesOfParts>
  <Company>ОАО "Газпромнефть-Новосибирск"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kasilov</dc:creator>
  <cp:lastModifiedBy>User</cp:lastModifiedBy>
  <cp:lastPrinted>2015-01-27T05:17:08Z</cp:lastPrinted>
  <dcterms:created xsi:type="dcterms:W3CDTF">2012-05-22T07:14:39Z</dcterms:created>
  <dcterms:modified xsi:type="dcterms:W3CDTF">2022-08-19T06:24:59Z</dcterms:modified>
</cp:coreProperties>
</file>