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ТЕНДЕРЫ\Отборы 2020 года\11-2020 ГВС и ХВС\Пакет документов для участника\"/>
    </mc:Choice>
  </mc:AlternateContent>
  <xr:revisionPtr revIDLastSave="0" documentId="13_ncr:1_{2C7CE500-1FB8-498A-81A6-C7894C1BC2E9}" xr6:coauthVersionLast="45" xr6:coauthVersionMax="45" xr10:uidLastSave="{00000000-0000-0000-0000-000000000000}"/>
  <bookViews>
    <workbookView xWindow="3120" yWindow="600" windowWidth="20070" windowHeight="15600" xr2:uid="{00000000-000D-0000-FFFF-FFFF00000000}"/>
  </bookViews>
  <sheets>
    <sheet name="ЛСР 17 граф" sheetId="4" r:id="rId1"/>
  </sheets>
  <definedNames>
    <definedName name="_xlnm._FilterDatabase" localSheetId="0" hidden="1">'ЛСР 17 граф'!$A$29:$R$226</definedName>
    <definedName name="Print_Titles" localSheetId="0">'ЛСР 17 граф'!$29:$29</definedName>
    <definedName name="_xlnm.Print_Titles" localSheetId="0">'ЛСР 17 граф'!$29:$29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6" i="4" l="1"/>
  <c r="J225" i="4"/>
  <c r="J224" i="4"/>
  <c r="J103" i="4"/>
  <c r="J53" i="4"/>
  <c r="J219" i="4"/>
  <c r="J222" i="4" s="1"/>
  <c r="J212" i="4"/>
  <c r="J215" i="4" s="1"/>
</calcChain>
</file>

<file path=xl/sharedStrings.xml><?xml version="1.0" encoding="utf-8"?>
<sst xmlns="http://schemas.openxmlformats.org/spreadsheetml/2006/main" count="836" uniqueCount="621">
  <si>
    <t>СОГЛАСОВАНО:</t>
  </si>
  <si>
    <t>УТВЕРЖДАЮ:</t>
  </si>
  <si>
    <t>_________________</t>
  </si>
  <si>
    <t>(наименование стройки)</t>
  </si>
  <si>
    <t xml:space="preserve">ЛОКАЛЬНЫЙ СМЕТНЫЙ РАСЧЕТ № 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</si>
  <si>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</si>
  <si>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</si>
  <si>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</si>
  <si>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</si>
  <si>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Обосно-
вание</t>
  </si>
  <si>
    <t>Наименование</t>
  </si>
  <si>
    <t>Ед. изм.</t>
  </si>
  <si>
    <t>Кол.</t>
  </si>
  <si>
    <t>Стоимость единицы, руб.</t>
  </si>
  <si>
    <t>Общая стоимость, руб.</t>
  </si>
  <si>
    <t>Т/з осн.
раб.на ед.</t>
  </si>
  <si>
    <t>Т/з осн.
раб.
Всего</t>
  </si>
  <si>
    <t>Т/з мех. на ед.</t>
  </si>
  <si>
    <t>Т/з мех.
Всего</t>
  </si>
  <si>
    <t>Всего</t>
  </si>
  <si>
    <t>В том числе</t>
  </si>
  <si>
    <t>Осн.З/п</t>
  </si>
  <si>
    <t>Эк.Маш</t>
  </si>
  <si>
    <t>З/пМех</t>
  </si>
  <si>
    <t>" _____ " ________________ 2020 г.</t>
  </si>
  <si>
    <t>Крытый каток Ассоциации "ХК ""Авангард". г. Омск, ул. Куйбышева, 132/3</t>
  </si>
  <si>
    <t>Основание: Техническое задание. ВОР от 18.03. 2020г.</t>
  </si>
  <si>
    <t>тыс. руб.</t>
  </si>
  <si>
    <t>Составлен(а) в текущих (прогнозных) ценах по состоянию на 1 кв. 2020 г.</t>
  </si>
  <si>
    <t>Замена трубопроводов системы ХВС и ГВС в технических помещениях цокольного этажа здания.</t>
  </si>
  <si>
    <t>Средства 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</si>
  <si>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</si>
  <si>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чел.час</t>
  </si>
  <si>
    <t>Сметная стоимость _______________________________________________________________________________________________</t>
  </si>
  <si>
    <t xml:space="preserve">      оборудования _______________________________________________________________________________________________</t>
  </si>
  <si>
    <t xml:space="preserve">      прочих _______________________________________________________________________________________________</t>
  </si>
  <si>
    <t xml:space="preserve">      монтажных работ _______________________________________________________________________________________________</t>
  </si>
  <si>
    <t xml:space="preserve">      строительных работ _______________________________________________________________________________________________</t>
  </si>
  <si>
    <t>Раздел 1. Демонтажные работы</t>
  </si>
  <si>
    <t>1</t>
  </si>
  <si>
    <t>ТЕРр65-1-3</t>
  </si>
  <si>
    <t>Разборка трубопроводов из водогазопроводных труб диаметром: до 100 мм (Ду100мм =32м, Ду80мм=178м)</t>
  </si>
  <si>
    <t>100 м трубопровода</t>
  </si>
  <si>
    <r>
      <t>2,1</t>
    </r>
    <r>
      <rPr>
        <i/>
        <sz val="6"/>
        <rFont val="Arial"/>
        <family val="2"/>
        <charset val="204"/>
      </rPr>
      <t xml:space="preserve">
(32+178) / 100</t>
    </r>
  </si>
  <si>
    <t>2</t>
  </si>
  <si>
    <t>ТЕРр65-1-2</t>
  </si>
  <si>
    <t>Разборка трубопроводов из водогазопроводных труб диаметром: до 63 мм (Ду65мм=104м, Ду50=170м, Ду40мм=62м,  муфта 1 1/2", 40мм=4шт.)</t>
  </si>
  <si>
    <r>
      <t>3,36</t>
    </r>
    <r>
      <rPr>
        <i/>
        <sz val="6"/>
        <rFont val="Arial"/>
        <family val="2"/>
        <charset val="204"/>
      </rPr>
      <t xml:space="preserve">
(104+170+62) / 100</t>
    </r>
  </si>
  <si>
    <t>3</t>
  </si>
  <si>
    <t>ТЕРр65-1-1</t>
  </si>
  <si>
    <t>Разборка трубопроводов из водогазопроводных труб диаметром: до 32 мм (Ду32мм=194м, Ду25мм=134м, Ду20мм=120м, Ду15мм=32м,  муфта 1 1/4"-32мм=26шт, муфта 1"- 25мм=17 шт, муфта 3/4"-20мм=15шт, муфта 1/2"-15мм=6шт. )</t>
  </si>
  <si>
    <r>
      <t>4,8</t>
    </r>
    <r>
      <rPr>
        <i/>
        <sz val="6"/>
        <rFont val="Arial"/>
        <family val="2"/>
        <charset val="204"/>
      </rPr>
      <t xml:space="preserve">
(194+134+120+32) / 100</t>
    </r>
  </si>
  <si>
    <t>4</t>
  </si>
  <si>
    <t>ТЕР16-05-001-02</t>
  </si>
  <si>
    <t>ДЕМОНТАЖ  кранов со сгоном  на трубопроводах из стальных труб диаметром: до 50 мм. (Кран шар. со сгоном "Американка" 1 1/2", Ду40 мм=4шт; Кран шар. со сгоном "Американка" 1 1/4", Ду32 мм=26шт.)</t>
  </si>
  <si>
    <t>1 шт.</t>
  </si>
  <si>
    <r>
      <t>30</t>
    </r>
    <r>
      <rPr>
        <i/>
        <sz val="6"/>
        <rFont val="Arial"/>
        <family val="2"/>
        <charset val="204"/>
      </rPr>
      <t xml:space="preserve">
4+26</t>
    </r>
  </si>
  <si>
    <t>5</t>
  </si>
  <si>
    <t>ТЕР16-05-001-01</t>
  </si>
  <si>
    <t>ДЕМОНТАЖ  кранов со сгоном  на трубопроводах из стальных труб диаметром: до 25 мм. (Кран шар. со сгоном "Американка" 1 , Ду25 мм=17шт; Кран шар. со сгоном "Американка" 3/4, Ду20 мм=15шт; Кран со сгоном "Американка"  1/2, Ду15мм=6 шт;)</t>
  </si>
  <si>
    <r>
      <t>38</t>
    </r>
    <r>
      <rPr>
        <i/>
        <sz val="6"/>
        <rFont val="Arial"/>
        <family val="2"/>
        <charset val="204"/>
      </rPr>
      <t xml:space="preserve">
17+15+6</t>
    </r>
  </si>
  <si>
    <t>6</t>
  </si>
  <si>
    <t>ДЕМОНТАЖ  кранов со сгоном  на трубопроводах из стальных труб диаметром: до 50 мм. (Кран шар. со сгоном "Американка"  Кран шар 2" вв, Ду50мм=10шт)</t>
  </si>
  <si>
    <t>7</t>
  </si>
  <si>
    <t>ДЕМОНТАЖ  кранов со сгоном  на трубопроводах из стальных труб диаметром: до 25 мм. (Кран шар. со сгоном "Американка" Кран шар 1/2 вв, Ду15мм=53шт)</t>
  </si>
  <si>
    <t>8</t>
  </si>
  <si>
    <t>ТЕР18-06-007-07</t>
  </si>
  <si>
    <t>ДЕМОНТАЖ фильтров диаметром : 100 мм  (Ду100 мм фл.)</t>
  </si>
  <si>
    <t>10 фильтров</t>
  </si>
  <si>
    <r>
      <t>0,1</t>
    </r>
    <r>
      <rPr>
        <i/>
        <sz val="6"/>
        <rFont val="Arial"/>
        <family val="2"/>
        <charset val="204"/>
      </rPr>
      <t xml:space="preserve">
1 / 10</t>
    </r>
  </si>
  <si>
    <t>9</t>
  </si>
  <si>
    <t>ТЕР18-06-007-04</t>
  </si>
  <si>
    <t>ДЕМОНТАЖ фильтров диаметром: 50 мм. (Ду50мм=1шт. латунь)</t>
  </si>
  <si>
    <t>10</t>
  </si>
  <si>
    <t>ДЕМОНТАЖ клапанов обратных х на трубопроводах из стальных труб диаметром: до 50 мм. (Клапан обратный  1 1/4" вв-32мм=1 шт.)</t>
  </si>
  <si>
    <t>11</t>
  </si>
  <si>
    <t>ТЕРм12-10-001-01</t>
  </si>
  <si>
    <t>ДЕМОНТАЖ. Бобышки, штуцеры на номинальное давление: до 10 МПа (Ниппель 1 1/4=4шт)</t>
  </si>
  <si>
    <t>100 шт.</t>
  </si>
  <si>
    <r>
      <t>0,04</t>
    </r>
    <r>
      <rPr>
        <i/>
        <sz val="6"/>
        <rFont val="Arial"/>
        <family val="2"/>
        <charset val="204"/>
      </rPr>
      <t xml:space="preserve">
4 / 100</t>
    </r>
  </si>
  <si>
    <t>12</t>
  </si>
  <si>
    <t>ТЕР18-05-001-01</t>
  </si>
  <si>
    <t>ДЕМОНТАЖ насосов центробежных с электродвигателем, масса агрегата: до 0,1 т. (Насос циркуляционный GRUNDFOS 32-60)</t>
  </si>
  <si>
    <t>1 насос</t>
  </si>
  <si>
    <t>13</t>
  </si>
  <si>
    <t>ТЕР16-05-001-03</t>
  </si>
  <si>
    <t>ДЕМОНТАЖ вентилей, задвижек, затворов, клапанов обратных, кранов проходных на трубопроводах из стальных труб диаметром: до 100 мм. диаметром: (Сгон американка 2 1/2-65мм=2 шт)</t>
  </si>
  <si>
    <t>14</t>
  </si>
  <si>
    <t>ТЕР18-07-001-02</t>
  </si>
  <si>
    <t>ДЕМОНТАЖ манометров с краном: (до 16 МПа)</t>
  </si>
  <si>
    <t>1 компл.</t>
  </si>
  <si>
    <t>15</t>
  </si>
  <si>
    <t>ДЕМОНТАЖ межфланцевого  клапана обратного  диаметром: до 100 мм</t>
  </si>
  <si>
    <t>16</t>
  </si>
  <si>
    <t>ДЕМОНТАЖ затвора дискового на трубопроводах из стальных труб диаметром: до 100 мм (Ду80 мм=2шт, Ду100мм=6шт)</t>
  </si>
  <si>
    <r>
      <t>8</t>
    </r>
    <r>
      <rPr>
        <i/>
        <sz val="6"/>
        <rFont val="Arial"/>
        <family val="2"/>
        <charset val="204"/>
      </rPr>
      <t xml:space="preserve">
2+6</t>
    </r>
  </si>
  <si>
    <t>Итого прямые затраты по разделу в текущих ценах</t>
  </si>
  <si>
    <t>Накладные расходы</t>
  </si>
  <si>
    <t>Сметная прибыль</t>
  </si>
  <si>
    <t>Итого по разделу 1 Демонтажные работы</t>
  </si>
  <si>
    <t>Раздел 2. Монтажные работы</t>
  </si>
  <si>
    <t>17</t>
  </si>
  <si>
    <t>ТЕР16-02-005-05</t>
  </si>
  <si>
    <t>Прокладка трубопроводов отопления и водоснабжения из стальных электросварных труб диаметром: 100 мм (Лежак ХВС)</t>
  </si>
  <si>
    <r>
      <t>0,4</t>
    </r>
    <r>
      <rPr>
        <i/>
        <sz val="6"/>
        <rFont val="Arial"/>
        <family val="2"/>
        <charset val="204"/>
      </rPr>
      <t xml:space="preserve">
40 / 100</t>
    </r>
  </si>
  <si>
    <t>18</t>
  </si>
  <si>
    <t>ТЕР16-02-005-04</t>
  </si>
  <si>
    <t>Прокладка трубопроводов отопления и водоснабжения из стальных электросварных труб диаметром: 80 мм (Лежак ГВС)</t>
  </si>
  <si>
    <r>
      <t>0,12</t>
    </r>
    <r>
      <rPr>
        <i/>
        <sz val="6"/>
        <rFont val="Arial"/>
        <family val="2"/>
        <charset val="204"/>
      </rPr>
      <t xml:space="preserve">
12 / 100</t>
    </r>
  </si>
  <si>
    <t>19</t>
  </si>
  <si>
    <t>ТЕР16-02-005-02</t>
  </si>
  <si>
    <t>Прокладка трубопроводов отопления и водоснабжения из стальных электросварных труб диаметром: 57 мм  (Лежак ГВС, циркуляция)</t>
  </si>
  <si>
    <r>
      <t>0,48</t>
    </r>
    <r>
      <rPr>
        <i/>
        <sz val="6"/>
        <rFont val="Arial"/>
        <family val="2"/>
        <charset val="204"/>
      </rPr>
      <t xml:space="preserve">
48 / 100</t>
    </r>
  </si>
  <si>
    <t>20</t>
  </si>
  <si>
    <t>ТЕР16-04-002-09</t>
  </si>
  <si>
    <t>Прокладка трубопроводов водоснабжения из напорных полиэтиленовых труб наружным диаметром: 110 мм (Лежак ХВС, ГВС)</t>
  </si>
  <si>
    <r>
      <t>1,68</t>
    </r>
    <r>
      <rPr>
        <i/>
        <sz val="6"/>
        <rFont val="Arial"/>
        <family val="2"/>
        <charset val="204"/>
      </rPr>
      <t xml:space="preserve">
(82+86) / 100</t>
    </r>
  </si>
  <si>
    <t>21</t>
  </si>
  <si>
    <t>ТЕР16-04-002-08</t>
  </si>
  <si>
    <t>Прокладка трубопроводов водоснабжения из напорных полиэтиленовых труб наружным диаметром: 90 мм (Лежак ХВС, ГВС)</t>
  </si>
  <si>
    <r>
      <t>1,02</t>
    </r>
    <r>
      <rPr>
        <i/>
        <sz val="6"/>
        <rFont val="Arial"/>
        <family val="2"/>
        <charset val="204"/>
      </rPr>
      <t xml:space="preserve">
(60+42) / 100</t>
    </r>
  </si>
  <si>
    <t>22</t>
  </si>
  <si>
    <t>ТЕР16-04-002-07</t>
  </si>
  <si>
    <t>Прокладка трубопроводов водоснабжения из напорных полиэтиленовых труб наружным диаметром: 75 мм</t>
  </si>
  <si>
    <r>
      <t>1,16</t>
    </r>
    <r>
      <rPr>
        <i/>
        <sz val="6"/>
        <rFont val="Arial"/>
        <family val="2"/>
        <charset val="204"/>
      </rPr>
      <t xml:space="preserve">
116 / 100</t>
    </r>
  </si>
  <si>
    <t>23</t>
  </si>
  <si>
    <t>ТЕР16-04-002-06</t>
  </si>
  <si>
    <t>Прокладка трубопроводов водоснабжения из напорных полиэтиленовых труб наружным диаметром: 63 мм</t>
  </si>
  <si>
    <r>
      <t>0,3</t>
    </r>
    <r>
      <rPr>
        <i/>
        <sz val="6"/>
        <rFont val="Arial"/>
        <family val="2"/>
        <charset val="204"/>
      </rPr>
      <t xml:space="preserve">
30 / 100</t>
    </r>
  </si>
  <si>
    <t>24</t>
  </si>
  <si>
    <t>ТЕР16-04-002-05</t>
  </si>
  <si>
    <t>Прокладка трубопроводов водоснабжения из напорных полиэтиленовых труб наружным диаметром: 50 мм</t>
  </si>
  <si>
    <r>
      <t>2,15</t>
    </r>
    <r>
      <rPr>
        <i/>
        <sz val="6"/>
        <rFont val="Arial"/>
        <family val="2"/>
        <charset val="204"/>
      </rPr>
      <t xml:space="preserve">
(109+106) / 100</t>
    </r>
  </si>
  <si>
    <t>25</t>
  </si>
  <si>
    <t>ТЕР16-04-002-03</t>
  </si>
  <si>
    <t>Прокладка трубопроводов водоснабжения из напорных полиэтиленовых труб наружным диаметром: 32 мм</t>
  </si>
  <si>
    <r>
      <t>1,34</t>
    </r>
    <r>
      <rPr>
        <i/>
        <sz val="6"/>
        <rFont val="Arial"/>
        <family val="2"/>
        <charset val="204"/>
      </rPr>
      <t xml:space="preserve">
(69+65) / 100</t>
    </r>
  </si>
  <si>
    <t>26</t>
  </si>
  <si>
    <t>ТЕР16-04-002-02</t>
  </si>
  <si>
    <t>Прокладка трубопроводов водоснабжения из напорных полиэтиленовых труб наружным диаметром: 25 мм</t>
  </si>
  <si>
    <r>
      <t>1,2</t>
    </r>
    <r>
      <rPr>
        <i/>
        <sz val="6"/>
        <rFont val="Arial"/>
        <family val="2"/>
        <charset val="204"/>
      </rPr>
      <t xml:space="preserve">
(60+60) / 100</t>
    </r>
  </si>
  <si>
    <t>27</t>
  </si>
  <si>
    <t>ТЕР16-04-002-01</t>
  </si>
  <si>
    <t>Прокладка трубопроводов водоснабжения из напорных полиэтиленовых труб наружным диаметром: 20 мм</t>
  </si>
  <si>
    <r>
      <t>0,32</t>
    </r>
    <r>
      <rPr>
        <i/>
        <sz val="6"/>
        <rFont val="Arial"/>
        <family val="2"/>
        <charset val="204"/>
      </rPr>
      <t xml:space="preserve">
(16+16) / 100</t>
    </r>
  </si>
  <si>
    <t>28</t>
  </si>
  <si>
    <t>Установка кранов проходных на трубопроводах из стальных труб диаметром: до 50 мм /Кран шар. со сгоном "американка" 1 1/2" (40мм)=4шт; Кран шар. со сгоном "американка" 1 1/4" (32мм)=26шт/</t>
  </si>
  <si>
    <t>29</t>
  </si>
  <si>
    <t>Установка кранов проходных на трубопроводах из стальных труб диаметром: до 25 мм /Кран шар со сгоном (американка) 1" (25мм)=17шт;Кран шар со сгоном (американка) 3/4" (20мм)=12шт;Кран шар со сгоном (американка) 1/2" (15мм)=14шт; /</t>
  </si>
  <si>
    <r>
      <t>43</t>
    </r>
    <r>
      <rPr>
        <i/>
        <sz val="6"/>
        <rFont val="Arial"/>
        <family val="2"/>
        <charset val="204"/>
      </rPr>
      <t xml:space="preserve">
17+12+14</t>
    </r>
  </si>
  <si>
    <t>30</t>
  </si>
  <si>
    <t>Установка кранов проходных на трубопроводах из стальных труб диаметром: до 50 мм /Кран шаров 2"(50мм)=10шт. ВВ/</t>
  </si>
  <si>
    <t>31</t>
  </si>
  <si>
    <t>Установка  кранов проходных на трубопроводах из стальных труб диаметром: до 25 мм /Кран шаров 1/2"(15мм)=53шт. ВВ/</t>
  </si>
  <si>
    <t>32</t>
  </si>
  <si>
    <t>Установка фильтров диаметром: 100 мм</t>
  </si>
  <si>
    <t>33</t>
  </si>
  <si>
    <t>Установка фильтров диаметром: 50 мм (латунь)</t>
  </si>
  <si>
    <t>34</t>
  </si>
  <si>
    <t>Установка  клапанов обратных на трубопроводах из стальных труб диаметром: до 50 мм</t>
  </si>
  <si>
    <t>35</t>
  </si>
  <si>
    <t>Бобышки, штуцеры на номинальное давление: до 10 МПа (Ниппель 1 1/4" - 4 шт )</t>
  </si>
  <si>
    <t>36</t>
  </si>
  <si>
    <t>Монтаж насосов центробежных с электродвигателем, масса агрегата: до 0,1 т. (Насос циркуляционный GRUNDFOS 32-60)</t>
  </si>
  <si>
    <t>37</t>
  </si>
  <si>
    <t>Установка  кранов проходных на трубопроводах из стальных труб диаметром: до 100 мм /Кран шар. муфтовый полнопроходный (рычаг) 2 1/2"=2шт /</t>
  </si>
  <si>
    <t>38</t>
  </si>
  <si>
    <t>Установка манометров: с трехходовым краном</t>
  </si>
  <si>
    <t>39</t>
  </si>
  <si>
    <t>Установка затворов, клапанов обратных на трубопроводах из стальных труб диаметром: до 100 мм /Клапан обратный межфланцевый Ду100мм=1шт; Затвор дисковый: Ду80мм=2шт, Ду100мм=6шт/</t>
  </si>
  <si>
    <r>
      <t>9</t>
    </r>
    <r>
      <rPr>
        <i/>
        <sz val="6"/>
        <rFont val="Arial"/>
        <family val="2"/>
        <charset val="204"/>
      </rPr>
      <t xml:space="preserve">
1+2+6</t>
    </r>
  </si>
  <si>
    <t>гидравлические испытания и наладочные работы</t>
  </si>
  <si>
    <t>40</t>
  </si>
  <si>
    <t>ТЕР16-07-005-02</t>
  </si>
  <si>
    <t>Гидравлическое испытание трубопроводов систем отопления, водопровода и горячего водоснабжения диаметром: до 100 мм</t>
  </si>
  <si>
    <r>
      <t>1</t>
    </r>
    <r>
      <rPr>
        <i/>
        <sz val="6"/>
        <rFont val="Arial"/>
        <family val="2"/>
        <charset val="204"/>
      </rPr>
      <t xml:space="preserve">
(40+12+48) / 100</t>
    </r>
  </si>
  <si>
    <t>41</t>
  </si>
  <si>
    <t>ТЕРп02-01-001-01</t>
  </si>
  <si>
    <t>Автоматизированная система управления I категории технической сложности с количеством каналов (Кобщ): 2</t>
  </si>
  <si>
    <t>1 система</t>
  </si>
  <si>
    <t>42</t>
  </si>
  <si>
    <t>ТЕРп02-01-001-02</t>
  </si>
  <si>
    <t>Автоматизированная система управления I категории технической сложности с количеством каналов (Кобщ): за каждый канал свыше 2 до 9 добавлять к расценке 02-01-001-01</t>
  </si>
  <si>
    <t>1 канал</t>
  </si>
  <si>
    <t>общестроительные работы</t>
  </si>
  <si>
    <t>43</t>
  </si>
  <si>
    <t>ТЕР16-07-003-08</t>
  </si>
  <si>
    <t>Врезка в действующие внутренние сети трубопроводов отопления и водоснабжения диаметром: 100 мм</t>
  </si>
  <si>
    <t>1 врезка</t>
  </si>
  <si>
    <t>44</t>
  </si>
  <si>
    <t>ТЕР16-07-003-07</t>
  </si>
  <si>
    <t>Врезка в действующие внутренние сети трубопроводов отопления и водоснабжения диаметром: 80 мм</t>
  </si>
  <si>
    <t>45</t>
  </si>
  <si>
    <t>ТЕР16-07-003-06</t>
  </si>
  <si>
    <t>Врезка в действующие внутренние сети трубопроводов отопления и водоснабжения диаметром: 50 мм</t>
  </si>
  <si>
    <t>46</t>
  </si>
  <si>
    <t>ТЕР16-07-006-01</t>
  </si>
  <si>
    <t>Заделка сальников при проходе труб через фундаменты или стены подвала диаметром: до 100 мм</t>
  </si>
  <si>
    <t>1 сальник</t>
  </si>
  <si>
    <t>47</t>
  </si>
  <si>
    <t>Заделка сальников при проходе труб через фундаменты или стены подвала диаметром: до 80 мм</t>
  </si>
  <si>
    <r>
      <t>3</t>
    </r>
    <r>
      <rPr>
        <i/>
        <sz val="6"/>
        <rFont val="Arial"/>
        <family val="2"/>
        <charset val="204"/>
      </rPr>
      <t xml:space="preserve">
1+2</t>
    </r>
  </si>
  <si>
    <t>48</t>
  </si>
  <si>
    <t>ТЕР26-01-017-01</t>
  </si>
  <si>
    <t>Изоляция трубопроводов диаметром 180 мм изделиями из вспененного каучука ( «Армофлекс»), вспененного полиэтилена ( «Термофлекс»): трубками. /ПОРИЛЕКС, марки НПЭ Т/</t>
  </si>
  <si>
    <t>10 м трубопровода</t>
  </si>
  <si>
    <r>
      <t>101,7</t>
    </r>
    <r>
      <rPr>
        <i/>
        <sz val="6"/>
        <rFont val="Arial"/>
        <family val="2"/>
        <charset val="204"/>
      </rPr>
      <t xml:space="preserve">
(40+12+48+82+86+60+42+116+30+109+106+69+65+60+60+16+16) / 10</t>
    </r>
  </si>
  <si>
    <t>49</t>
  </si>
  <si>
    <t>ТЕР46-03-014-55</t>
  </si>
  <si>
    <t>Сверление горизонтальных отверстий в железобетонных конструкциях стен перфоратором глубиной 100 мм диаметром: 100 мм</t>
  </si>
  <si>
    <t>100 отверстий</t>
  </si>
  <si>
    <t>50</t>
  </si>
  <si>
    <t>ТЕР46-03-010-02</t>
  </si>
  <si>
    <t>Пробивка в бетонных стенах и полах толщиной 100 мм отверстий площадью: до 100 см2</t>
  </si>
  <si>
    <r>
      <t>0,08</t>
    </r>
    <r>
      <rPr>
        <i/>
        <sz val="6"/>
        <rFont val="Arial"/>
        <family val="2"/>
        <charset val="204"/>
      </rPr>
      <t xml:space="preserve">
8 / 100</t>
    </r>
  </si>
  <si>
    <t>51</t>
  </si>
  <si>
    <t>ТЕР46-03-017-04</t>
  </si>
  <si>
    <t>Заделка отверстий, гнезд и борозд: в стенах и перегородках железобетонных площадью до 0,2 м2</t>
  </si>
  <si>
    <t>1 м3 заделки</t>
  </si>
  <si>
    <t>52</t>
  </si>
  <si>
    <t>ТЕРр69-9-1</t>
  </si>
  <si>
    <t>Очистка помещений от строительного мусора</t>
  </si>
  <si>
    <t>100 т мусора</t>
  </si>
  <si>
    <r>
      <t>0,028</t>
    </r>
    <r>
      <rPr>
        <i/>
        <sz val="6"/>
        <rFont val="Arial"/>
        <family val="2"/>
        <charset val="204"/>
      </rPr>
      <t xml:space="preserve">
2,8 / 100</t>
    </r>
  </si>
  <si>
    <t>погрузка и перевозка</t>
  </si>
  <si>
    <t>53</t>
  </si>
  <si>
    <t>ТССЦпг-01-01-01-041</t>
  </si>
  <si>
    <t>Погрузка при автомобильных перевозках: мусора строительного с погрузкой вручную</t>
  </si>
  <si>
    <t>1 т груза</t>
  </si>
  <si>
    <t>54</t>
  </si>
  <si>
    <t>ТССЦпг-01-01-01-045</t>
  </si>
  <si>
    <t>Погрузка при автомобильных перевозках: прочих материалов, деталей (с использованием погрузчика)</t>
  </si>
  <si>
    <t>55</t>
  </si>
  <si>
    <t>ТССЦпг-03-21-01-005</t>
  </si>
  <si>
    <t>Перевозка грузов автомобилями-самосвалами грузоподъемностью 10 т, работающих вне карьера, на расстояние: до 5 км I класс груза</t>
  </si>
  <si>
    <r>
      <t>15,2</t>
    </r>
    <r>
      <rPr>
        <b/>
        <i/>
        <sz val="6"/>
        <rFont val="Arial"/>
        <family val="2"/>
        <charset val="204"/>
      </rPr>
      <t xml:space="preserve">
2,8+12,4</t>
    </r>
  </si>
  <si>
    <t>Итого по разделу 2 Монтажные работы</t>
  </si>
  <si>
    <t>Раздел 3. Материалы для монтажных работ (с учетом стоимости доставки)</t>
  </si>
  <si>
    <t>56</t>
  </si>
  <si>
    <t>Трубы бесшовные холоднодеформированные из коррозионностойкой стали марки 12Х18Н10Т(8443) наружным диаметром 108 мм, толщиной стенки 4,0 мм</t>
  </si>
  <si>
    <t>10 м</t>
  </si>
  <si>
    <r>
      <t>507-0421</t>
    </r>
    <r>
      <rPr>
        <b/>
        <i/>
        <sz val="9"/>
        <rFont val="Arial"/>
        <family val="2"/>
        <charset val="204"/>
      </rPr>
      <t xml:space="preserve">
прим</t>
    </r>
  </si>
  <si>
    <r>
      <t>4</t>
    </r>
    <r>
      <rPr>
        <b/>
        <i/>
        <sz val="6"/>
        <rFont val="Arial"/>
        <family val="2"/>
        <charset val="204"/>
      </rPr>
      <t xml:space="preserve">
40/10</t>
    </r>
  </si>
  <si>
    <t>57</t>
  </si>
  <si>
    <t>Трубы бесшовные холоднодеформированные из коррозионностойкой стали марки 12Х18Н10Т(8443) наружным диаметром 89 мм, толщиной стенки 4,0 мм</t>
  </si>
  <si>
    <r>
      <t>507-0416</t>
    </r>
    <r>
      <rPr>
        <b/>
        <i/>
        <sz val="9"/>
        <rFont val="Arial"/>
        <family val="2"/>
        <charset val="204"/>
      </rPr>
      <t xml:space="preserve">
прим</t>
    </r>
  </si>
  <si>
    <r>
      <t>1,2</t>
    </r>
    <r>
      <rPr>
        <b/>
        <i/>
        <sz val="6"/>
        <rFont val="Arial"/>
        <family val="2"/>
        <charset val="204"/>
      </rPr>
      <t xml:space="preserve">
12/10</t>
    </r>
  </si>
  <si>
    <t>58</t>
  </si>
  <si>
    <t>507-0410</t>
  </si>
  <si>
    <t>Трубы бесшовные холоднодеформированные из коррозионностойкой стали марки 12Х18Н10Т(8443) наружным диаметром 57 мм, толщиной стенки 4,0 мм</t>
  </si>
  <si>
    <r>
      <t>4,8</t>
    </r>
    <r>
      <rPr>
        <b/>
        <i/>
        <sz val="6"/>
        <rFont val="Arial"/>
        <family val="2"/>
        <charset val="204"/>
      </rPr>
      <t xml:space="preserve">
48/10</t>
    </r>
  </si>
  <si>
    <t>59</t>
  </si>
  <si>
    <t>507-3362</t>
  </si>
  <si>
    <t>Труба из полипропилена PN 20/110 (Лежак ХВС)</t>
  </si>
  <si>
    <t>м</t>
  </si>
  <si>
    <t>60</t>
  </si>
  <si>
    <t>Труба из полипропилена PN 25/110 , стековолокно (Лежак ГВС)</t>
  </si>
  <si>
    <r>
      <t>507-3374</t>
    </r>
    <r>
      <rPr>
        <b/>
        <i/>
        <sz val="9"/>
        <rFont val="Arial"/>
        <family val="2"/>
        <charset val="204"/>
      </rPr>
      <t xml:space="preserve">
прим</t>
    </r>
  </si>
  <si>
    <t>61</t>
  </si>
  <si>
    <t>507-3373</t>
  </si>
  <si>
    <t>Труба из полипропилена PN 25/90 (Лежак ХВС)</t>
  </si>
  <si>
    <t>62</t>
  </si>
  <si>
    <t>Труба арм. стекловолокном SDR6 PN25 90х15мм (Лежак ГВС)</t>
  </si>
  <si>
    <t>63</t>
  </si>
  <si>
    <t>103-9001-12062</t>
  </si>
  <si>
    <t>Трубы полипропиленовые армированные давление PN20 диаметром 75 мм,стекловолокно (Лежак ГВС, циркуляция)</t>
  </si>
  <si>
    <t>64</t>
  </si>
  <si>
    <t>103-9001-12052</t>
  </si>
  <si>
    <t>Трубы полипропиленовые армированные давление PN20 диаметром 63 мм,  (Лежак ГВС, циркуляция)</t>
  </si>
  <si>
    <t>65</t>
  </si>
  <si>
    <t>507-3370</t>
  </si>
  <si>
    <t>Труба из полипропилена PN 25/50 (Лежак ХВС, душевая сетка)</t>
  </si>
  <si>
    <t>66</t>
  </si>
  <si>
    <t>103-9001-12042</t>
  </si>
  <si>
    <t>Трубы полипропиленовые армированные давление PN20 диаметром 50 мм, стекловолокно  (Лежак ГВС, душевая сетка)</t>
  </si>
  <si>
    <t>67</t>
  </si>
  <si>
    <t>507-3368</t>
  </si>
  <si>
    <t>Труба из полипропилена PN 25/32 (Лежак ХВС)</t>
  </si>
  <si>
    <t>68</t>
  </si>
  <si>
    <t>103-9001-12022</t>
  </si>
  <si>
    <t>Трубы полипропиленовые армированные давление PN20 диаметром 32 мм,стекловолокно  (Лежак ГВС)</t>
  </si>
  <si>
    <t>69</t>
  </si>
  <si>
    <t>ТССЦ-507-3367</t>
  </si>
  <si>
    <t>Труба из полипропилена PN 25/25 (Подводка ХВС)</t>
  </si>
  <si>
    <t>70</t>
  </si>
  <si>
    <t>103-9001-12012</t>
  </si>
  <si>
    <t>Трубы полипропиленовые армированные давление PN20 диаметром 25 мм,,  стекловолокно (Лежак ГВС)</t>
  </si>
  <si>
    <t>71</t>
  </si>
  <si>
    <t>ТССЦ-507-3366</t>
  </si>
  <si>
    <t>Труба из полипропилена PN 25/20 (Лежак ХВС)</t>
  </si>
  <si>
    <t>72</t>
  </si>
  <si>
    <t>103-9001-12002</t>
  </si>
  <si>
    <t>Трубы полипропиленовые армированные давление PN20 диаметром 20 мм</t>
  </si>
  <si>
    <t>73</t>
  </si>
  <si>
    <t>Кран шаровой  НВ, американка, диаметром 40 мм</t>
  </si>
  <si>
    <t>шт</t>
  </si>
  <si>
    <r>
      <t>302-1841</t>
    </r>
    <r>
      <rPr>
        <b/>
        <i/>
        <sz val="9"/>
        <rFont val="Arial"/>
        <family val="2"/>
        <charset val="204"/>
      </rPr>
      <t xml:space="preserve">
прим</t>
    </r>
  </si>
  <si>
    <t>74</t>
  </si>
  <si>
    <t>Кран шаровой  Royal Thermo OPTIMAL диаметром 32 мм</t>
  </si>
  <si>
    <r>
      <t>302-1840</t>
    </r>
    <r>
      <rPr>
        <b/>
        <i/>
        <sz val="9"/>
        <rFont val="Arial"/>
        <family val="2"/>
        <charset val="204"/>
      </rPr>
      <t xml:space="preserve">
прим</t>
    </r>
  </si>
  <si>
    <t>75</t>
  </si>
  <si>
    <r>
      <t>СЦМ-300-9230-17131</t>
    </r>
    <r>
      <rPr>
        <b/>
        <i/>
        <sz val="9"/>
        <rFont val="Arial"/>
        <family val="2"/>
        <charset val="204"/>
      </rPr>
      <t xml:space="preserve">
прим</t>
    </r>
  </si>
  <si>
    <t>76</t>
  </si>
  <si>
    <r>
      <t>СЦМ-300-9230-17121</t>
    </r>
    <r>
      <rPr>
        <b/>
        <i/>
        <sz val="9"/>
        <rFont val="Arial"/>
        <family val="2"/>
        <charset val="204"/>
      </rPr>
      <t xml:space="preserve">
прим</t>
    </r>
  </si>
  <si>
    <t>77</t>
  </si>
  <si>
    <r>
      <t>СЦМ-300-9230-17111</t>
    </r>
    <r>
      <rPr>
        <b/>
        <i/>
        <sz val="9"/>
        <rFont val="Arial"/>
        <family val="2"/>
        <charset val="204"/>
      </rPr>
      <t xml:space="preserve">
прим</t>
    </r>
  </si>
  <si>
    <t>78</t>
  </si>
  <si>
    <r>
      <t>302-0073</t>
    </r>
    <r>
      <rPr>
        <b/>
        <i/>
        <sz val="9"/>
        <rFont val="Arial"/>
        <family val="2"/>
        <charset val="204"/>
      </rPr>
      <t xml:space="preserve">
прим</t>
    </r>
  </si>
  <si>
    <t>79</t>
  </si>
  <si>
    <r>
      <t>302-1837</t>
    </r>
    <r>
      <rPr>
        <b/>
        <i/>
        <sz val="9"/>
        <rFont val="Arial"/>
        <family val="2"/>
        <charset val="204"/>
      </rPr>
      <t xml:space="preserve">
прим</t>
    </r>
  </si>
  <si>
    <t>80</t>
  </si>
  <si>
    <r>
      <t>301-6919</t>
    </r>
    <r>
      <rPr>
        <b/>
        <i/>
        <sz val="9"/>
        <rFont val="Arial"/>
        <family val="2"/>
        <charset val="204"/>
      </rPr>
      <t xml:space="preserve">
прим</t>
    </r>
  </si>
  <si>
    <t>81</t>
  </si>
  <si>
    <t>ТССЦ-301-1680</t>
  </si>
  <si>
    <t>Клапаны обратные подъемные фланцевые 16кч9п для воды и пара давлением 2,5 МПа (25 кгс/м2), диаметром 32 мм</t>
  </si>
  <si>
    <t>82</t>
  </si>
  <si>
    <t>Ниппель размером 1 1/4"</t>
  </si>
  <si>
    <t>10 шт</t>
  </si>
  <si>
    <r>
      <t>ТССЦ-301-1477</t>
    </r>
    <r>
      <rPr>
        <b/>
        <i/>
        <sz val="9"/>
        <rFont val="Arial"/>
        <family val="2"/>
        <charset val="204"/>
      </rPr>
      <t xml:space="preserve">
прим</t>
    </r>
  </si>
  <si>
    <t>83</t>
  </si>
  <si>
    <t>ТССЦ-302-0180</t>
  </si>
  <si>
    <t>Краны шаровые  диаметром 65 мм</t>
  </si>
  <si>
    <t>84</t>
  </si>
  <si>
    <t>ТССЦ-301-1465</t>
  </si>
  <si>
    <t>Манометр для неагрессивных сред (класс точности 1.5) с резьбовым присоединением марка МП-3У-16 с трехходовым краном 11П18пкРу16</t>
  </si>
  <si>
    <t>компл.</t>
  </si>
  <si>
    <t>85</t>
  </si>
  <si>
    <t>301-7226</t>
  </si>
  <si>
    <t>Клапаны обратные поворотные фланцевые 19ч16бр, давлением 1,6 МПа (16 кгс/см2), диаметром 100 мм</t>
  </si>
  <si>
    <t>86</t>
  </si>
  <si>
    <t>301-6602</t>
  </si>
  <si>
    <t>Затвор дисковый поворотный межфланцевый чугунный марки "Гранвел" ЗПВС-FL-3-E, диаметром 80 мм</t>
  </si>
  <si>
    <t>87</t>
  </si>
  <si>
    <t>301-6603</t>
  </si>
  <si>
    <t>Затвор дисковый поворотный межфланцевый чугунный марки "Гранвел" ЗПВС-FL-3-E, диаметром 100 мм</t>
  </si>
  <si>
    <t>88</t>
  </si>
  <si>
    <t>Трубки теплоизоляционные ПОРИЛЕКС, марки НПЭ Т  диаметр 110мм, толщина стенки 13мм, длина 2м</t>
  </si>
  <si>
    <r>
      <t>104-9400-00551</t>
    </r>
    <r>
      <rPr>
        <b/>
        <i/>
        <sz val="9"/>
        <rFont val="Arial"/>
        <family val="2"/>
        <charset val="204"/>
      </rPr>
      <t xml:space="preserve">
прим</t>
    </r>
  </si>
  <si>
    <r>
      <t>104</t>
    </r>
    <r>
      <rPr>
        <b/>
        <i/>
        <sz val="6"/>
        <rFont val="Arial"/>
        <family val="2"/>
        <charset val="204"/>
      </rPr>
      <t xml:space="preserve">
(40+82+86)/2</t>
    </r>
  </si>
  <si>
    <t>89</t>
  </si>
  <si>
    <t>Трубки теплоизоляционные ПОРИЛЕКС, марки НПЭ Т  диаметр 89мм, толщина стенки 13мм, длина 2м</t>
  </si>
  <si>
    <r>
      <t>104-9400-00531</t>
    </r>
    <r>
      <rPr>
        <b/>
        <i/>
        <sz val="9"/>
        <rFont val="Arial"/>
        <family val="2"/>
        <charset val="204"/>
      </rPr>
      <t xml:space="preserve">
прим</t>
    </r>
  </si>
  <si>
    <r>
      <t>57</t>
    </r>
    <r>
      <rPr>
        <b/>
        <i/>
        <sz val="6"/>
        <rFont val="Arial"/>
        <family val="2"/>
        <charset val="204"/>
      </rPr>
      <t xml:space="preserve">
(12+60+42)/2</t>
    </r>
  </si>
  <si>
    <t>90</t>
  </si>
  <si>
    <t>Трубки теплоизоляционные ПОРИЛЕКС, марки НПЭ Т   диаметр 76мм, толщина стенки 13мм, длина 2м</t>
  </si>
  <si>
    <r>
      <t>СЦМ-104-9400-00521</t>
    </r>
    <r>
      <rPr>
        <b/>
        <i/>
        <sz val="9"/>
        <rFont val="Arial"/>
        <family val="2"/>
        <charset val="204"/>
      </rPr>
      <t xml:space="preserve">
прим</t>
    </r>
  </si>
  <si>
    <r>
      <t>58</t>
    </r>
    <r>
      <rPr>
        <b/>
        <i/>
        <sz val="6"/>
        <rFont val="Arial"/>
        <family val="2"/>
        <charset val="204"/>
      </rPr>
      <t xml:space="preserve">
116/2</t>
    </r>
  </si>
  <si>
    <t>91</t>
  </si>
  <si>
    <t>СЦМ-104-9400-00871</t>
  </si>
  <si>
    <t>Трубки теплоизоляционные ПОРИЛЕКС, марки НПЭ Т диаметр 60мм, толщина стенки 13мм, длина 2м</t>
  </si>
  <si>
    <r>
      <t>39</t>
    </r>
    <r>
      <rPr>
        <b/>
        <i/>
        <sz val="6"/>
        <rFont val="Arial"/>
        <family val="2"/>
        <charset val="204"/>
      </rPr>
      <t xml:space="preserve">
(48+30)/2</t>
    </r>
  </si>
  <si>
    <t>92</t>
  </si>
  <si>
    <t>СЦМ-104-9400-00861</t>
  </si>
  <si>
    <t>Трубки теплоизоляционные ПОРИЛЕКС, марки НПЭ Т диаметр 54мм, толщина стенки 13мм, длина 2м</t>
  </si>
  <si>
    <r>
      <t>107,5</t>
    </r>
    <r>
      <rPr>
        <b/>
        <i/>
        <sz val="6"/>
        <rFont val="Arial"/>
        <family val="2"/>
        <charset val="204"/>
      </rPr>
      <t xml:space="preserve">
(109+106)/2</t>
    </r>
  </si>
  <si>
    <t>93</t>
  </si>
  <si>
    <t>СЦМ-104-9400-00831</t>
  </si>
  <si>
    <t>Трубки теплоизоляционные ПОРИЛЕКС, марки НПЭ Т диаметр 35мм, толщина стенки 13мм, длина 2м</t>
  </si>
  <si>
    <r>
      <t>67</t>
    </r>
    <r>
      <rPr>
        <b/>
        <i/>
        <sz val="6"/>
        <rFont val="Arial"/>
        <family val="2"/>
        <charset val="204"/>
      </rPr>
      <t xml:space="preserve">
(69+65)/2</t>
    </r>
  </si>
  <si>
    <t>94</t>
  </si>
  <si>
    <t>СЦМ-104-9400-00821</t>
  </si>
  <si>
    <t>Трубки теплоизоляционные ПОРИЛЕКС, марки НПЭ Т диаметр 25мм, толщина стенки 13мм, длина 2м</t>
  </si>
  <si>
    <r>
      <t>60</t>
    </r>
    <r>
      <rPr>
        <b/>
        <i/>
        <sz val="6"/>
        <rFont val="Arial"/>
        <family val="2"/>
        <charset val="204"/>
      </rPr>
      <t xml:space="preserve">
(60+60)/2</t>
    </r>
  </si>
  <si>
    <t>95</t>
  </si>
  <si>
    <t>СЦМ-104-9400-00731</t>
  </si>
  <si>
    <t>Трубки теплоизоляционные ПОРИЛЕКС, марки НПЭ Т диаметр 22мм, толщина стенки 9мм, длина 2м</t>
  </si>
  <si>
    <r>
      <t>16</t>
    </r>
    <r>
      <rPr>
        <b/>
        <i/>
        <sz val="6"/>
        <rFont val="Arial"/>
        <family val="2"/>
        <charset val="204"/>
      </rPr>
      <t xml:space="preserve">
(16+16)/2</t>
    </r>
  </si>
  <si>
    <t>96</t>
  </si>
  <si>
    <t>Тройник полипропиленовый переходной диаметром 110х50х110 мм</t>
  </si>
  <si>
    <r>
      <t>507-3321</t>
    </r>
    <r>
      <rPr>
        <b/>
        <i/>
        <sz val="9"/>
        <rFont val="Arial"/>
        <family val="2"/>
        <charset val="204"/>
      </rPr>
      <t xml:space="preserve">
прим</t>
    </r>
  </si>
  <si>
    <r>
      <t>3,8</t>
    </r>
    <r>
      <rPr>
        <b/>
        <i/>
        <sz val="6"/>
        <rFont val="Arial"/>
        <family val="2"/>
        <charset val="204"/>
      </rPr>
      <t xml:space="preserve">
38/10</t>
    </r>
  </si>
  <si>
    <t>97</t>
  </si>
  <si>
    <t>507-3317</t>
  </si>
  <si>
    <t>Тройник полипропиленовый переходной диаметром 90х40х90 мм</t>
  </si>
  <si>
    <r>
      <t>1,4</t>
    </r>
    <r>
      <rPr>
        <b/>
        <i/>
        <sz val="6"/>
        <rFont val="Arial"/>
        <family val="2"/>
        <charset val="204"/>
      </rPr>
      <t xml:space="preserve">
14/10</t>
    </r>
  </si>
  <si>
    <t>98</t>
  </si>
  <si>
    <t>507-3314</t>
  </si>
  <si>
    <t>Тройник полипропиленовый переходной диаметром 75х40х75 мм</t>
  </si>
  <si>
    <r>
      <t>0,9</t>
    </r>
    <r>
      <rPr>
        <b/>
        <i/>
        <sz val="6"/>
        <rFont val="Arial"/>
        <family val="2"/>
        <charset val="204"/>
      </rPr>
      <t xml:space="preserve">
9/10</t>
    </r>
  </si>
  <si>
    <t>99</t>
  </si>
  <si>
    <t>Тройник полипропиленовый переходной диаметром 75х32х75 мм</t>
  </si>
  <si>
    <r>
      <t>507-3314</t>
    </r>
    <r>
      <rPr>
        <b/>
        <i/>
        <sz val="9"/>
        <rFont val="Arial"/>
        <family val="2"/>
        <charset val="204"/>
      </rPr>
      <t xml:space="preserve">
прим</t>
    </r>
  </si>
  <si>
    <r>
      <t>0,3</t>
    </r>
    <r>
      <rPr>
        <b/>
        <i/>
        <sz val="6"/>
        <rFont val="Arial"/>
        <family val="2"/>
        <charset val="204"/>
      </rPr>
      <t xml:space="preserve">
3/10</t>
    </r>
  </si>
  <si>
    <t>100</t>
  </si>
  <si>
    <t>Тройник полипропиленовый переходной диаметром 63х32х63 мм</t>
  </si>
  <si>
    <r>
      <t>507-3310</t>
    </r>
    <r>
      <rPr>
        <b/>
        <i/>
        <sz val="9"/>
        <rFont val="Arial"/>
        <family val="2"/>
        <charset val="204"/>
      </rPr>
      <t xml:space="preserve">
прим</t>
    </r>
  </si>
  <si>
    <r>
      <t>0,6</t>
    </r>
    <r>
      <rPr>
        <b/>
        <i/>
        <sz val="6"/>
        <rFont val="Arial"/>
        <family val="2"/>
        <charset val="204"/>
      </rPr>
      <t xml:space="preserve">
6/10</t>
    </r>
  </si>
  <si>
    <t>101</t>
  </si>
  <si>
    <t>507-3306</t>
  </si>
  <si>
    <t>Тройник полипропиленовый переходной диаметром 50х25х50 мм</t>
  </si>
  <si>
    <r>
      <t>10,1</t>
    </r>
    <r>
      <rPr>
        <b/>
        <i/>
        <sz val="6"/>
        <rFont val="Arial"/>
        <family val="2"/>
        <charset val="204"/>
      </rPr>
      <t xml:space="preserve">
101/10</t>
    </r>
  </si>
  <si>
    <t>102</t>
  </si>
  <si>
    <t>Муфта полипропиленовая переходная диаметром 110х90 мм</t>
  </si>
  <si>
    <r>
      <t>ТССЦ-507-5073</t>
    </r>
    <r>
      <rPr>
        <b/>
        <i/>
        <sz val="9"/>
        <rFont val="Arial"/>
        <family val="2"/>
        <charset val="204"/>
      </rPr>
      <t xml:space="preserve">
прим</t>
    </r>
  </si>
  <si>
    <t>103</t>
  </si>
  <si>
    <t>ТССЦ-507-5072</t>
  </si>
  <si>
    <t>Муфта полипропиленовая переходная диаметром 90х75 мм</t>
  </si>
  <si>
    <r>
      <t>1</t>
    </r>
    <r>
      <rPr>
        <b/>
        <i/>
        <sz val="6"/>
        <rFont val="Arial"/>
        <family val="2"/>
        <charset val="204"/>
      </rPr>
      <t xml:space="preserve">
1/1</t>
    </r>
  </si>
  <si>
    <t>104</t>
  </si>
  <si>
    <t>ТССЦ-507-5071</t>
  </si>
  <si>
    <t>Муфта полипропиленовая переходная диаметром 75х63 мм</t>
  </si>
  <si>
    <t>105</t>
  </si>
  <si>
    <t>ТССЦ-507-5070</t>
  </si>
  <si>
    <t>Муфта полипропиленовая переходная диаметром 63х50 мм</t>
  </si>
  <si>
    <r>
      <t>6,8</t>
    </r>
    <r>
      <rPr>
        <b/>
        <i/>
        <sz val="6"/>
        <rFont val="Arial"/>
        <family val="2"/>
        <charset val="204"/>
      </rPr>
      <t xml:space="preserve">
68/10</t>
    </r>
  </si>
  <si>
    <t>106</t>
  </si>
  <si>
    <t>ТССЦ-507-5064</t>
  </si>
  <si>
    <t>Муфта полипропиленовая переходная диаметром 50х32 мм</t>
  </si>
  <si>
    <t>107</t>
  </si>
  <si>
    <t>ТССЦ-507-5061</t>
  </si>
  <si>
    <t>Муфта полипропиленовая переходная диаметром 40х32 мм</t>
  </si>
  <si>
    <t>108</t>
  </si>
  <si>
    <t>Муфта полипропиленовая переходная диаметром 32х15 мм</t>
  </si>
  <si>
    <r>
      <t>ТССЦ-507-5057</t>
    </r>
    <r>
      <rPr>
        <b/>
        <i/>
        <sz val="9"/>
        <rFont val="Arial"/>
        <family val="2"/>
        <charset val="204"/>
      </rPr>
      <t xml:space="preserve">
прим</t>
    </r>
  </si>
  <si>
    <t>109</t>
  </si>
  <si>
    <t>ТССЦ-507-5056</t>
  </si>
  <si>
    <t>Муфта полипропиленовая переходная диаметром 25х20 мм</t>
  </si>
  <si>
    <r>
      <t>7,8</t>
    </r>
    <r>
      <rPr>
        <b/>
        <i/>
        <sz val="6"/>
        <rFont val="Arial"/>
        <family val="2"/>
        <charset val="204"/>
      </rPr>
      <t xml:space="preserve">
78/10</t>
    </r>
  </si>
  <si>
    <t>110</t>
  </si>
  <si>
    <t>ТССЦ-507-4307</t>
  </si>
  <si>
    <t>Угольник 90 град. полипропиленовый диаметром 110 мм</t>
  </si>
  <si>
    <r>
      <t>1,6</t>
    </r>
    <r>
      <rPr>
        <b/>
        <i/>
        <sz val="6"/>
        <rFont val="Arial"/>
        <family val="2"/>
        <charset val="204"/>
      </rPr>
      <t xml:space="preserve">
16/10</t>
    </r>
  </si>
  <si>
    <t>111</t>
  </si>
  <si>
    <t>ТССЦ-507-4306</t>
  </si>
  <si>
    <t>Угольник 90 град. полипропиленовый диаметром 90 мм</t>
  </si>
  <si>
    <t>112</t>
  </si>
  <si>
    <t>ТССЦ-507-3177</t>
  </si>
  <si>
    <t>Угольник 90 град. полипропиленовый диаметром 75 мм</t>
  </si>
  <si>
    <r>
      <t>3,4</t>
    </r>
    <r>
      <rPr>
        <b/>
        <i/>
        <sz val="6"/>
        <rFont val="Arial"/>
        <family val="2"/>
        <charset val="204"/>
      </rPr>
      <t xml:space="preserve">
34/10</t>
    </r>
  </si>
  <si>
    <t>113</t>
  </si>
  <si>
    <t>ТССЦ-507-4305</t>
  </si>
  <si>
    <t>Угольник 90 град. полипропиленовый диаметром 63 мм</t>
  </si>
  <si>
    <r>
      <t>0,8</t>
    </r>
    <r>
      <rPr>
        <b/>
        <i/>
        <sz val="6"/>
        <rFont val="Arial"/>
        <family val="2"/>
        <charset val="204"/>
      </rPr>
      <t xml:space="preserve">
8/10</t>
    </r>
  </si>
  <si>
    <t>114</t>
  </si>
  <si>
    <t>ТССЦ-507-3176</t>
  </si>
  <si>
    <t>Угольник 90 град. полипропиленовый диаметром 50 мм</t>
  </si>
  <si>
    <r>
      <t>4,6</t>
    </r>
    <r>
      <rPr>
        <b/>
        <i/>
        <sz val="6"/>
        <rFont val="Arial"/>
        <family val="2"/>
        <charset val="204"/>
      </rPr>
      <t xml:space="preserve">
46/10</t>
    </r>
  </si>
  <si>
    <t>115</t>
  </si>
  <si>
    <t>ТССЦ-507-3175</t>
  </si>
  <si>
    <t>Угольник 90 град. полипропиленовый диаметром 40 мм</t>
  </si>
  <si>
    <r>
      <t>2</t>
    </r>
    <r>
      <rPr>
        <b/>
        <i/>
        <sz val="6"/>
        <rFont val="Arial"/>
        <family val="2"/>
        <charset val="204"/>
      </rPr>
      <t xml:space="preserve">
20/10</t>
    </r>
  </si>
  <si>
    <t>116</t>
  </si>
  <si>
    <t>Угольник 90 град. полипропиленовый диаметром 32 мм</t>
  </si>
  <si>
    <r>
      <t>ТССЦ-507-3175</t>
    </r>
    <r>
      <rPr>
        <b/>
        <i/>
        <sz val="9"/>
        <rFont val="Arial"/>
        <family val="2"/>
        <charset val="204"/>
      </rPr>
      <t xml:space="preserve">
прим</t>
    </r>
  </si>
  <si>
    <r>
      <t>6,4</t>
    </r>
    <r>
      <rPr>
        <b/>
        <i/>
        <sz val="6"/>
        <rFont val="Arial"/>
        <family val="2"/>
        <charset val="204"/>
      </rPr>
      <t xml:space="preserve">
64/10</t>
    </r>
  </si>
  <si>
    <t>117</t>
  </si>
  <si>
    <t>ТССЦ-507-3174</t>
  </si>
  <si>
    <t>Угольник 90 град. полипропиленовый диаметром 25 мм</t>
  </si>
  <si>
    <t>118</t>
  </si>
  <si>
    <t>ТССЦ-507-3173</t>
  </si>
  <si>
    <t>Угольник 90 град. полипропиленовый диаметром 20 мм</t>
  </si>
  <si>
    <r>
      <t>3</t>
    </r>
    <r>
      <rPr>
        <b/>
        <i/>
        <sz val="6"/>
        <rFont val="Arial"/>
        <family val="2"/>
        <charset val="204"/>
      </rPr>
      <t xml:space="preserve">
30/10</t>
    </r>
  </si>
  <si>
    <t>119</t>
  </si>
  <si>
    <t>ТССЦ-507-5038</t>
  </si>
  <si>
    <t>Муфта полипропиленовая комбинированная, с наружной резьбой диаметром 50х1 1/2"</t>
  </si>
  <si>
    <r>
      <t>0,4</t>
    </r>
    <r>
      <rPr>
        <b/>
        <i/>
        <sz val="6"/>
        <rFont val="Arial"/>
        <family val="2"/>
        <charset val="204"/>
      </rPr>
      <t xml:space="preserve">
4/10</t>
    </r>
  </si>
  <si>
    <t>120</t>
  </si>
  <si>
    <t>Муфта полипропиленовая комбинированная, с наружной резьбой, под ключ диаметром 50х1 1/4"</t>
  </si>
  <si>
    <r>
      <t>ТССЦ-507-5053</t>
    </r>
    <r>
      <rPr>
        <b/>
        <i/>
        <sz val="9"/>
        <rFont val="Arial"/>
        <family val="2"/>
        <charset val="204"/>
      </rPr>
      <t xml:space="preserve">
прим</t>
    </r>
  </si>
  <si>
    <r>
      <t>2,6</t>
    </r>
    <r>
      <rPr>
        <b/>
        <i/>
        <sz val="6"/>
        <rFont val="Arial"/>
        <family val="2"/>
        <charset val="204"/>
      </rPr>
      <t xml:space="preserve">
26/10</t>
    </r>
  </si>
  <si>
    <t>121</t>
  </si>
  <si>
    <t>ТССЦ-507-5036</t>
  </si>
  <si>
    <t>Муфта полипропиленовая комбинированная, с наружной резьбой диаметром 32х1"</t>
  </si>
  <si>
    <r>
      <t>1,7</t>
    </r>
    <r>
      <rPr>
        <b/>
        <i/>
        <sz val="6"/>
        <rFont val="Arial"/>
        <family val="2"/>
        <charset val="204"/>
      </rPr>
      <t xml:space="preserve">
17/10</t>
    </r>
  </si>
  <si>
    <t>122</t>
  </si>
  <si>
    <t>ТССЦ-507-5092</t>
  </si>
  <si>
    <t>Муфта полипропиленовая комбинированная, с наружной резьбой, разъемная диаметром 25х3/4"</t>
  </si>
  <si>
    <t>123</t>
  </si>
  <si>
    <t>ТССЦ-507-5088</t>
  </si>
  <si>
    <t>Муфта полипропиленовая комбинированная, с наружной резьбой, разъемная диаметром 20х1/2" (из них 47 шт для сброса)</t>
  </si>
  <si>
    <r>
      <t>6,1</t>
    </r>
    <r>
      <rPr>
        <b/>
        <i/>
        <sz val="6"/>
        <rFont val="Arial"/>
        <family val="2"/>
        <charset val="204"/>
      </rPr>
      <t xml:space="preserve">
61/10</t>
    </r>
  </si>
  <si>
    <t>124</t>
  </si>
  <si>
    <t>ТССЦ-507-5086</t>
  </si>
  <si>
    <t>Муфта полипропиленовая комбинированная, с внутренней резьбой, разъемная диаметром 50х1 1/2"</t>
  </si>
  <si>
    <t>125</t>
  </si>
  <si>
    <t>Муфта полипропиленовая комбинированная, с внутренней резьбой, под ключ диаметром 50х1 1/4"</t>
  </si>
  <si>
    <r>
      <t>ТССЦ-507-5047</t>
    </r>
    <r>
      <rPr>
        <b/>
        <i/>
        <sz val="9"/>
        <rFont val="Arial"/>
        <family val="2"/>
        <charset val="204"/>
      </rPr>
      <t xml:space="preserve">
прим</t>
    </r>
  </si>
  <si>
    <t>126</t>
  </si>
  <si>
    <t>ТССЦ-507-5044</t>
  </si>
  <si>
    <t>Муфта полипропиленовая комбинированная, с внутренней резьбой, под ключ диаметром 32х1"</t>
  </si>
  <si>
    <t>127</t>
  </si>
  <si>
    <t>ТССЦ-507-5078</t>
  </si>
  <si>
    <t>Муфта полипропиленовая комбинированная, с внутренней резьбой, разъемная диаметром 25х3/4"</t>
  </si>
  <si>
    <t>128</t>
  </si>
  <si>
    <t>ТССЦ-507-5074</t>
  </si>
  <si>
    <t>Муфта полипропиленовая комбинированная, с внутренней резьбой, разъемная диаметром 20х1/2"</t>
  </si>
  <si>
    <t>129</t>
  </si>
  <si>
    <t>ТССЦ-507-5015</t>
  </si>
  <si>
    <t>Муфта полипропиленовая соединительная диаметром 110 мм</t>
  </si>
  <si>
    <t>130</t>
  </si>
  <si>
    <t>ТССЦ-507-5014</t>
  </si>
  <si>
    <t>Муфта полипропиленовая соединительная диаметром 90 мм</t>
  </si>
  <si>
    <t>131</t>
  </si>
  <si>
    <t>ТССЦ-507-5013</t>
  </si>
  <si>
    <t>Муфта полипропиленовая соединительная диаметром 75 мм</t>
  </si>
  <si>
    <t>132</t>
  </si>
  <si>
    <t>ТССЦ-507-5012</t>
  </si>
  <si>
    <t>Муфта полипропиленовая соединительная диаметром 63 мм</t>
  </si>
  <si>
    <t>133</t>
  </si>
  <si>
    <t>ТССЦ-507-5011</t>
  </si>
  <si>
    <t>Муфта полипропиленовая соединительная диаметром 50 мм</t>
  </si>
  <si>
    <t>134</t>
  </si>
  <si>
    <t>ТССЦ-507-5010</t>
  </si>
  <si>
    <t>Муфта полипропиленовая соединительная диаметром 40 мм</t>
  </si>
  <si>
    <t>135</t>
  </si>
  <si>
    <t>ТССЦ-507-5009</t>
  </si>
  <si>
    <t>Муфта полипропиленовая соединительная диаметром 32 мм</t>
  </si>
  <si>
    <t>136</t>
  </si>
  <si>
    <t>ТССЦ-507-5008</t>
  </si>
  <si>
    <t>Муфта полипропиленовая соединительная диаметром 25 мм</t>
  </si>
  <si>
    <t>137</t>
  </si>
  <si>
    <t>ТССЦ-507-5007</t>
  </si>
  <si>
    <t>Муфта полипропиленовая соединительная диаметром 20 мм</t>
  </si>
  <si>
    <t>138</t>
  </si>
  <si>
    <t>СЦМ-300-9490-02041</t>
  </si>
  <si>
    <t>Соединительные детали для напорных полипропиленовых трубопроводов: втулка (бурт) ПП под металлический фланец, диаметр трубы 110 мм</t>
  </si>
  <si>
    <t>139</t>
  </si>
  <si>
    <t>СЦМ-300-9490-02021</t>
  </si>
  <si>
    <t>Соединительные детали для напорных полипропиленовых трубопроводов: втулка (бурт) ПП под металлический фланец, диаметр трубы 75 мм</t>
  </si>
  <si>
    <t>140</t>
  </si>
  <si>
    <t>Хомуты для крепления труб (в комп дюбель+шпилька)</t>
  </si>
  <si>
    <r>
      <t>ТССЦ-301-0040</t>
    </r>
    <r>
      <rPr>
        <b/>
        <i/>
        <sz val="9"/>
        <rFont val="Arial"/>
        <family val="2"/>
        <charset val="204"/>
      </rPr>
      <t xml:space="preserve">
прим</t>
    </r>
  </si>
  <si>
    <r>
      <t>844</t>
    </r>
    <r>
      <rPr>
        <b/>
        <i/>
        <sz val="6"/>
        <rFont val="Arial"/>
        <family val="2"/>
        <charset val="204"/>
      </rPr>
      <t xml:space="preserve">
120+64+70+22+188+300+34+20+26</t>
    </r>
  </si>
  <si>
    <t>141</t>
  </si>
  <si>
    <t>Шпилька резьбовая М8-2000</t>
  </si>
  <si>
    <r>
      <t>101-4950</t>
    </r>
    <r>
      <rPr>
        <b/>
        <i/>
        <sz val="9"/>
        <rFont val="Arial"/>
        <family val="2"/>
        <charset val="204"/>
      </rPr>
      <t xml:space="preserve">
прим</t>
    </r>
  </si>
  <si>
    <t>142</t>
  </si>
  <si>
    <t>Фланец под бурт 75</t>
  </si>
  <si>
    <t>143</t>
  </si>
  <si>
    <t>Фланец под бурт 110</t>
  </si>
  <si>
    <t>144</t>
  </si>
  <si>
    <t>507-1002</t>
  </si>
  <si>
    <t>Фланцы стальные плоские приварные из стали ВСт3сп2, ВСт3сп3, давлением 1,6 МПа (16 кгс/см2), диаметром 80 мм</t>
  </si>
  <si>
    <t>145</t>
  </si>
  <si>
    <t>507-1003</t>
  </si>
  <si>
    <t>Фланцы стальные плоские приварные из стали ВСт3сп2, ВСт3сп3, давлением 1,6 МПа (16 кгс/см2), диаметром 100 мм</t>
  </si>
  <si>
    <t>146</t>
  </si>
  <si>
    <t>СЦМ-101-0092-01050</t>
  </si>
  <si>
    <t>Болты с шестигранной головкой размером 16x80 мм</t>
  </si>
  <si>
    <t>т</t>
  </si>
  <si>
    <r>
      <t>0,006336</t>
    </r>
    <r>
      <rPr>
        <b/>
        <i/>
        <sz val="6"/>
        <rFont val="Arial"/>
        <family val="2"/>
        <charset val="204"/>
      </rPr>
      <t xml:space="preserve">
(32*0,198)/1000</t>
    </r>
  </si>
  <si>
    <t>147</t>
  </si>
  <si>
    <t>Болты с шестигранной головкой размером 16x140 мм</t>
  </si>
  <si>
    <r>
      <t>СЦМ-101-0092-01100</t>
    </r>
    <r>
      <rPr>
        <b/>
        <i/>
        <sz val="9"/>
        <rFont val="Arial"/>
        <family val="2"/>
        <charset val="204"/>
      </rPr>
      <t xml:space="preserve">
прим</t>
    </r>
  </si>
  <si>
    <r>
      <t>0,02344</t>
    </r>
    <r>
      <rPr>
        <b/>
        <i/>
        <sz val="6"/>
        <rFont val="Arial"/>
        <family val="2"/>
        <charset val="204"/>
      </rPr>
      <t xml:space="preserve">
(80*0,293)/1000</t>
    </r>
  </si>
  <si>
    <t>148</t>
  </si>
  <si>
    <t>509-0967</t>
  </si>
  <si>
    <t>Прокладки из паронита марки ПМБ, толщиной 1 мм, диаметром 80 мм</t>
  </si>
  <si>
    <t>1000 шт</t>
  </si>
  <si>
    <r>
      <t>509-0967</t>
    </r>
    <r>
      <rPr>
        <b/>
        <i/>
        <sz val="9"/>
        <rFont val="Arial"/>
        <family val="2"/>
        <charset val="204"/>
      </rPr>
      <t xml:space="preserve">
прим</t>
    </r>
  </si>
  <si>
    <r>
      <t>0,003</t>
    </r>
    <r>
      <rPr>
        <b/>
        <i/>
        <sz val="6"/>
        <rFont val="Arial"/>
        <family val="2"/>
        <charset val="204"/>
      </rPr>
      <t xml:space="preserve">
3/1000</t>
    </r>
  </si>
  <si>
    <t>149</t>
  </si>
  <si>
    <t>Прокладки из паронита марки ПМБ, толщиной 1 мм, диаметром 100 мм</t>
  </si>
  <si>
    <r>
      <t>0,004</t>
    </r>
    <r>
      <rPr>
        <b/>
        <i/>
        <sz val="6"/>
        <rFont val="Arial"/>
        <family val="2"/>
        <charset val="204"/>
      </rPr>
      <t xml:space="preserve">
4/1000</t>
    </r>
  </si>
  <si>
    <t>150</t>
  </si>
  <si>
    <t>Переход ст. 12х18Н10Т 108х4-89х4</t>
  </si>
  <si>
    <t>151</t>
  </si>
  <si>
    <t>Переход ст. 12х18Н10Т 108х4-76х4</t>
  </si>
  <si>
    <t>152</t>
  </si>
  <si>
    <t>Переход ст. 12х18Н10Т 57х4-38х4</t>
  </si>
  <si>
    <t>153</t>
  </si>
  <si>
    <t>Отводы с углом 90 град. из стали марки 12Х18Н10Т на Ру до 16 МПа (160 кгс/см2) с радиусом кривизны R=1,5 Ду, диаметром условного прохода 100 мм, наружным диаметром 108 мм, толщиной стенки 6 мм (108х4)</t>
  </si>
  <si>
    <r>
      <t>ТССЦ-507-2130</t>
    </r>
    <r>
      <rPr>
        <b/>
        <i/>
        <sz val="9"/>
        <rFont val="Arial"/>
        <family val="2"/>
        <charset val="204"/>
      </rPr>
      <t xml:space="preserve">
прим</t>
    </r>
  </si>
  <si>
    <t>154</t>
  </si>
  <si>
    <t>Отводы с углом 90 град. из стали марки 12Х18Н10Т на Ру до 16 МПа (160 кгс/см2) с радиусом кривизны R=1,5 Ду, диаметром условного прохода 80 мм, наружным диаметром 89 мм, толщиной стенки 6 мм (89х4)</t>
  </si>
  <si>
    <r>
      <t>ТССЦ-507-2129</t>
    </r>
    <r>
      <rPr>
        <b/>
        <i/>
        <sz val="9"/>
        <rFont val="Arial"/>
        <family val="2"/>
        <charset val="204"/>
      </rPr>
      <t xml:space="preserve">
прим</t>
    </r>
  </si>
  <si>
    <t>155</t>
  </si>
  <si>
    <t>ТССЦ-507-2125</t>
  </si>
  <si>
    <t>Отводы с углом 90 град. из стали марки 12Х18Н10Т на Ру до 16 МПа (160 кгс/см2) с радиусом кривизны R=1,5 Ду, диаметром условного прохода 50 мм, наружным диаметром 57 мм, толщиной стенки 4 мм</t>
  </si>
  <si>
    <t>156</t>
  </si>
  <si>
    <t>Резьба нерж  диаметром 50 мм</t>
  </si>
  <si>
    <t>157</t>
  </si>
  <si>
    <t>Резьба нерж  диаметром 32 мм</t>
  </si>
  <si>
    <t>158</t>
  </si>
  <si>
    <t>Резьба нерж  диаметром 25 мм</t>
  </si>
  <si>
    <t>159</t>
  </si>
  <si>
    <t>Резьба нерж  диаметром 20 мм</t>
  </si>
  <si>
    <t>160</t>
  </si>
  <si>
    <t>Резьба нерж  диаметром 15 мм</t>
  </si>
  <si>
    <t>161</t>
  </si>
  <si>
    <t>101-4775</t>
  </si>
  <si>
    <t>Электроды для сварки высоколегированных сталей диаметром 3 мм ОЗЛ-6</t>
  </si>
  <si>
    <t>кг</t>
  </si>
  <si>
    <r>
      <t>16,8</t>
    </r>
    <r>
      <rPr>
        <b/>
        <i/>
        <sz val="6"/>
        <rFont val="Arial"/>
        <family val="2"/>
        <charset val="204"/>
      </rPr>
      <t xml:space="preserve">
5,6*3</t>
    </r>
  </si>
  <si>
    <t>162</t>
  </si>
  <si>
    <t>СЦМ-101-9426-01100</t>
  </si>
  <si>
    <t>Круг отрезной по металлу "Луга" толщиной 2,5 мм, диаметром 230 мм</t>
  </si>
  <si>
    <t>Итого по разделу 3 Материалы для монтажных работ (с учетом стоимости доставки)</t>
  </si>
  <si>
    <t>Раздел 4. Оборудование для монтажных работ (с учетом стоимости доставки)</t>
  </si>
  <si>
    <t>ТССЦ-301-2681</t>
  </si>
  <si>
    <t>Насос циркуляционный "GRUNDFOS" серии 100, марки UPS-32х80 (220 В)</t>
  </si>
  <si>
    <r>
      <t>163</t>
    </r>
    <r>
      <rPr>
        <b/>
        <i/>
        <sz val="9"/>
        <rFont val="Arial"/>
        <family val="2"/>
        <charset val="204"/>
      </rPr>
      <t xml:space="preserve">
О</t>
    </r>
  </si>
  <si>
    <t>Фильтр фланцевый Ду100 мм</t>
  </si>
  <si>
    <r>
      <t>ТССЦ-301-2049</t>
    </r>
    <r>
      <rPr>
        <b/>
        <i/>
        <sz val="9"/>
        <rFont val="Arial"/>
        <family val="2"/>
        <charset val="204"/>
      </rPr>
      <t xml:space="preserve">
прим</t>
    </r>
  </si>
  <si>
    <r>
      <t>164</t>
    </r>
    <r>
      <rPr>
        <b/>
        <i/>
        <sz val="9"/>
        <rFont val="Arial"/>
        <family val="2"/>
        <charset val="204"/>
      </rPr>
      <t xml:space="preserve">
О</t>
    </r>
  </si>
  <si>
    <t>Итого по разделу 4 Оборудование для монтажных работ (с учетом стоимости доставки)</t>
  </si>
  <si>
    <t>ИТОГИ ПО СМЕТЕ:</t>
  </si>
  <si>
    <t xml:space="preserve">  НДС 20%</t>
  </si>
  <si>
    <t xml:space="preserve">  ВСЕГО по смете</t>
  </si>
  <si>
    <t xml:space="preserve"> </t>
  </si>
  <si>
    <t>Итого прямые затраты по разделу с учетом коэффициентов к итогам</t>
  </si>
  <si>
    <t xml:space="preserve">Итого прямые затраты по разделу с учетом коэффициентов к итогам </t>
  </si>
  <si>
    <t>Договорной коэффициент</t>
  </si>
  <si>
    <t>Итого Демонтажные работы с учетом договорного коэффициента</t>
  </si>
  <si>
    <t>Итого Монтажные работы с учетом договорного коэффициента</t>
  </si>
  <si>
    <t>Итого Материалы для монтажных работ (с учетом стоимости доставки)</t>
  </si>
  <si>
    <t>Итого Оборудование для монтажных работ (с учетом стоимости доставки)</t>
  </si>
  <si>
    <t>Итого:</t>
  </si>
  <si>
    <t xml:space="preserve">Счет </t>
  </si>
  <si>
    <t xml:space="preserve">                                                       (должность, подпись, расшифровка)</t>
  </si>
  <si>
    <t xml:space="preserve">                                                                                                                                                                                             (должность, подпись, расшифровка)</t>
  </si>
  <si>
    <t>Краны шаровые полнопроходные, с накидной гайкой и ниппелем ("американка"), с рукояткой типа "бабочка", латунь, Тмакс=100С, Ру=20, диаметр 25 мм.</t>
  </si>
  <si>
    <t>Краны шаровые  полнопроходные, с накидной гайкой и ниппелем ("американка"), с рукояткой типа "бабочка", латунь, Тмакс=100С, Ру=20, диаметр 20 мм.</t>
  </si>
  <si>
    <t>Краны шаровые  полнопроходные, с накидной гайкой и ниппелем ("американка"), с рукояткой типа "бабочка", латунь, Тмакс=100С, Ру=20, диаметр 15 мм.</t>
  </si>
  <si>
    <t>Кран шаровый муфтовый для воды диаметром 50 мм.</t>
  </si>
  <si>
    <t>Кран шаровой, диаметром 15 мм.</t>
  </si>
  <si>
    <t>Фильтр косой .</t>
  </si>
  <si>
    <t>_________________.</t>
  </si>
  <si>
    <t>"" ___________________ г.</t>
  </si>
  <si>
    <t>Составил: _____________________ _________________</t>
  </si>
  <si>
    <t xml:space="preserve">                                                                                                                                      Проверил: 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</si>
</sst>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i/>
      <sz val="6"/>
      <name val="Arial"/>
      <family val="2"/>
      <charset val="204"/>
    </font>
    <font>
      <b/>
      <sz val="7"/>
      <name val="Arial"/>
      <family val="2"/>
      <charset val="204"/>
    </font>
    <font>
      <b/>
      <i/>
      <sz val="6"/>
      <name val="Arial"/>
      <family val="2"/>
      <charset val="204"/>
    </font>
    <font>
      <b/>
      <i/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u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49" fontId="3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/>
    </xf>
    <xf numFmtId="0" fontId="2" fillId="0" borderId="0" xfId="1" applyFont="1" applyAlignment="1">
      <alignment horizontal="left" vertical="top"/>
    </xf>
    <xf numFmtId="0" fontId="5" fillId="0" borderId="0" xfId="1" applyFont="1" applyAlignment="1">
      <alignment horizontal="right" vertical="top"/>
    </xf>
    <xf numFmtId="0" fontId="4" fillId="0" borderId="0" xfId="1" applyFont="1"/>
    <xf numFmtId="49" fontId="4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/>
    </xf>
    <xf numFmtId="0" fontId="4" fillId="0" borderId="1" xfId="1" applyFont="1" applyBorder="1" applyAlignment="1">
      <alignment horizontal="right" vertical="top"/>
    </xf>
    <xf numFmtId="0" fontId="6" fillId="0" borderId="1" xfId="1" applyFont="1" applyBorder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 wrapText="1"/>
    </xf>
    <xf numFmtId="0" fontId="4" fillId="0" borderId="0" xfId="1" applyFont="1" applyAlignment="1">
      <alignment horizontal="left"/>
    </xf>
    <xf numFmtId="0" fontId="4" fillId="0" borderId="1" xfId="1" applyFont="1" applyBorder="1"/>
    <xf numFmtId="49" fontId="6" fillId="0" borderId="0" xfId="1" applyNumberFormat="1" applyFont="1" applyAlignment="1">
      <alignment horizontal="left" vertical="top"/>
    </xf>
    <xf numFmtId="0" fontId="7" fillId="0" borderId="0" xfId="1" applyFont="1" applyAlignment="1">
      <alignment horizontal="right" vertical="top"/>
    </xf>
    <xf numFmtId="0" fontId="3" fillId="0" borderId="2" xfId="1" applyFont="1" applyBorder="1" applyAlignment="1">
      <alignment horizontal="center" vertical="top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3" fillId="0" borderId="2" xfId="1" applyFont="1" applyBorder="1" applyAlignment="1">
      <alignment horizontal="center" vertical="top" wrapText="1"/>
    </xf>
    <xf numFmtId="0" fontId="6" fillId="0" borderId="0" xfId="1" applyFont="1" applyAlignment="1">
      <alignment horizontal="center" vertical="top"/>
    </xf>
    <xf numFmtId="0" fontId="9" fillId="0" borderId="0" xfId="1" applyFont="1" applyAlignment="1">
      <alignment horizontal="right" vertical="top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top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0" xfId="1" applyFont="1" applyAlignment="1"/>
    <xf numFmtId="0" fontId="3" fillId="0" borderId="2" xfId="1" quotePrefix="1" applyFont="1" applyBorder="1" applyAlignment="1">
      <alignment horizontal="center" vertical="top"/>
    </xf>
    <xf numFmtId="49" fontId="10" fillId="0" borderId="2" xfId="1" applyNumberFormat="1" applyFont="1" applyBorder="1" applyAlignment="1">
      <alignment horizontal="left" vertical="top" wrapText="1"/>
    </xf>
    <xf numFmtId="0" fontId="3" fillId="0" borderId="2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center" vertical="top" wrapText="1"/>
    </xf>
    <xf numFmtId="0" fontId="9" fillId="0" borderId="2" xfId="1" applyFont="1" applyBorder="1" applyAlignment="1">
      <alignment horizontal="right" vertical="top" wrapText="1"/>
    </xf>
    <xf numFmtId="0" fontId="9" fillId="0" borderId="2" xfId="1" applyFont="1" applyBorder="1" applyAlignment="1">
      <alignment horizontal="right" vertical="top"/>
    </xf>
    <xf numFmtId="0" fontId="5" fillId="0" borderId="2" xfId="1" applyFont="1" applyBorder="1" applyAlignment="1">
      <alignment horizontal="center" vertical="top"/>
    </xf>
    <xf numFmtId="0" fontId="12" fillId="0" borderId="2" xfId="1" applyFont="1" applyBorder="1" applyAlignment="1">
      <alignment horizontal="right" vertical="top" wrapText="1"/>
    </xf>
    <xf numFmtId="0" fontId="10" fillId="0" borderId="2" xfId="1" quotePrefix="1" applyFont="1" applyBorder="1" applyAlignment="1">
      <alignment horizontal="center" vertical="top"/>
    </xf>
    <xf numFmtId="0" fontId="10" fillId="0" borderId="2" xfId="1" applyFont="1" applyBorder="1" applyAlignment="1">
      <alignment horizontal="left" vertical="top" wrapText="1"/>
    </xf>
    <xf numFmtId="0" fontId="10" fillId="0" borderId="2" xfId="1" applyFont="1" applyBorder="1" applyAlignment="1">
      <alignment horizontal="center" vertical="top" wrapText="1"/>
    </xf>
    <xf numFmtId="0" fontId="8" fillId="0" borderId="2" xfId="1" applyFont="1" applyBorder="1" applyAlignment="1">
      <alignment horizontal="center" vertical="top"/>
    </xf>
    <xf numFmtId="0" fontId="12" fillId="0" borderId="2" xfId="1" applyFont="1" applyBorder="1" applyAlignment="1">
      <alignment horizontal="right" vertical="top"/>
    </xf>
    <xf numFmtId="0" fontId="8" fillId="0" borderId="2" xfId="1" applyFont="1" applyBorder="1" applyAlignment="1">
      <alignment horizontal="center" vertical="top" wrapText="1"/>
    </xf>
    <xf numFmtId="0" fontId="10" fillId="0" borderId="2" xfId="1" quotePrefix="1" applyFont="1" applyBorder="1" applyAlignment="1">
      <alignment horizontal="center" vertical="top" wrapText="1"/>
    </xf>
    <xf numFmtId="0" fontId="10" fillId="0" borderId="4" xfId="1" applyFont="1" applyBorder="1" applyAlignment="1">
      <alignment vertical="top" wrapText="1"/>
    </xf>
    <xf numFmtId="0" fontId="10" fillId="0" borderId="5" xfId="1" applyFont="1" applyBorder="1" applyAlignment="1">
      <alignment vertical="top" wrapText="1"/>
    </xf>
    <xf numFmtId="0" fontId="3" fillId="0" borderId="0" xfId="1" applyFont="1" applyAlignment="1">
      <alignment horizontal="center" vertical="top" wrapText="1"/>
    </xf>
    <xf numFmtId="0" fontId="12" fillId="2" borderId="2" xfId="1" applyFont="1" applyFill="1" applyBorder="1" applyAlignment="1">
      <alignment horizontal="right" vertical="top" wrapText="1"/>
    </xf>
    <xf numFmtId="0" fontId="10" fillId="2" borderId="4" xfId="1" applyFont="1" applyFill="1" applyBorder="1" applyAlignment="1">
      <alignment vertical="top" wrapText="1"/>
    </xf>
    <xf numFmtId="0" fontId="10" fillId="2" borderId="5" xfId="1" applyFont="1" applyFill="1" applyBorder="1" applyAlignment="1">
      <alignment vertical="top" wrapText="1"/>
    </xf>
    <xf numFmtId="0" fontId="9" fillId="2" borderId="2" xfId="1" applyFont="1" applyFill="1" applyBorder="1" applyAlignment="1">
      <alignment horizontal="right" vertical="top"/>
    </xf>
    <xf numFmtId="0" fontId="9" fillId="2" borderId="2" xfId="1" applyFont="1" applyFill="1" applyBorder="1" applyAlignment="1">
      <alignment horizontal="right" vertical="top" wrapText="1"/>
    </xf>
    <xf numFmtId="4" fontId="9" fillId="2" borderId="2" xfId="1" applyNumberFormat="1" applyFont="1" applyFill="1" applyBorder="1" applyAlignment="1">
      <alignment horizontal="right" vertical="top" wrapText="1"/>
    </xf>
    <xf numFmtId="4" fontId="12" fillId="2" borderId="2" xfId="1" applyNumberFormat="1" applyFont="1" applyFill="1" applyBorder="1" applyAlignment="1">
      <alignment horizontal="right" vertical="top" wrapText="1"/>
    </xf>
    <xf numFmtId="0" fontId="12" fillId="3" borderId="2" xfId="1" applyFont="1" applyFill="1" applyBorder="1" applyAlignment="1">
      <alignment horizontal="right" vertical="top"/>
    </xf>
    <xf numFmtId="0" fontId="18" fillId="0" borderId="0" xfId="1" applyFont="1" applyAlignment="1">
      <alignment horizontal="left" vertical="top"/>
    </xf>
    <xf numFmtId="0" fontId="19" fillId="0" borderId="0" xfId="1" applyFont="1" applyAlignment="1">
      <alignment horizontal="right" vertical="top"/>
    </xf>
    <xf numFmtId="0" fontId="18" fillId="0" borderId="0" xfId="1" applyFont="1" applyAlignment="1">
      <alignment horizontal="right" vertical="top"/>
    </xf>
    <xf numFmtId="0" fontId="2" fillId="0" borderId="2" xfId="1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3" fillId="0" borderId="2" xfId="1" applyFont="1" applyBorder="1" applyAlignment="1">
      <alignment horizontal="left" vertical="top" wrapText="1"/>
    </xf>
    <xf numFmtId="0" fontId="10" fillId="0" borderId="2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1" applyFont="1" applyBorder="1" applyAlignment="1">
      <alignment horizontal="left" vertical="top" wrapText="1"/>
    </xf>
    <xf numFmtId="0" fontId="10" fillId="0" borderId="3" xfId="1" applyFont="1" applyBorder="1" applyAlignment="1">
      <alignment horizontal="left" vertical="top" wrapText="1"/>
    </xf>
    <xf numFmtId="0" fontId="10" fillId="0" borderId="4" xfId="1" applyFont="1" applyBorder="1" applyAlignment="1">
      <alignment horizontal="left" vertical="top" wrapText="1"/>
    </xf>
    <xf numFmtId="0" fontId="10" fillId="2" borderId="3" xfId="1" applyFont="1" applyFill="1" applyBorder="1" applyAlignment="1">
      <alignment horizontal="left" vertical="top" wrapText="1"/>
    </xf>
    <xf numFmtId="0" fontId="10" fillId="2" borderId="4" xfId="1" applyFont="1" applyFill="1" applyBorder="1" applyAlignment="1">
      <alignment horizontal="left" vertical="top" wrapText="1"/>
    </xf>
    <xf numFmtId="0" fontId="16" fillId="0" borderId="0" xfId="1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0" fontId="3" fillId="0" borderId="0" xfId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4" fillId="0" borderId="0" xfId="1" applyFont="1" applyAlignment="1">
      <alignment horizontal="right" vertical="top"/>
    </xf>
    <xf numFmtId="49" fontId="4" fillId="0" borderId="0" xfId="1" applyNumberFormat="1" applyFont="1" applyAlignment="1">
      <alignment horizontal="right" vertical="top"/>
    </xf>
    <xf numFmtId="0" fontId="10" fillId="2" borderId="2" xfId="1" applyFont="1" applyFill="1" applyBorder="1" applyAlignment="1">
      <alignment horizontal="left" vertical="top" wrapText="1"/>
    </xf>
    <xf numFmtId="0" fontId="0" fillId="2" borderId="2" xfId="0" applyFill="1" applyBorder="1" applyAlignment="1">
      <alignment vertical="top" wrapText="1"/>
    </xf>
    <xf numFmtId="0" fontId="10" fillId="0" borderId="2" xfId="1" applyFont="1" applyBorder="1" applyAlignment="1">
      <alignment horizontal="center" vertical="top"/>
    </xf>
    <xf numFmtId="0" fontId="0" fillId="0" borderId="2" xfId="0" applyBorder="1" applyAlignment="1">
      <alignment vertical="top"/>
    </xf>
    <xf numFmtId="0" fontId="15" fillId="2" borderId="2" xfId="0" applyFont="1" applyFill="1" applyBorder="1" applyAlignment="1">
      <alignment vertical="top" wrapText="1"/>
    </xf>
    <xf numFmtId="0" fontId="3" fillId="2" borderId="2" xfId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R236"/>
  <sheetViews>
    <sheetView showGridLines="0" tabSelected="1" view="pageBreakPreview" zoomScaleNormal="100" zoomScaleSheetLayoutView="100" workbookViewId="0">
      <selection activeCell="J2" sqref="J2:Q2"/>
    </sheetView>
  </sheetViews>
  <sheetFormatPr defaultColWidth="9.140625" defaultRowHeight="12.75" outlineLevelRow="2" x14ac:dyDescent="0.2"/>
  <cols>
    <col min="1" max="1" width="3.28515625" style="23" customWidth="1"/>
    <col min="2" max="2" width="9.7109375" style="1" customWidth="1"/>
    <col min="3" max="3" width="34.28515625" style="21" customWidth="1"/>
    <col min="4" max="4" width="9.85546875" style="20" customWidth="1"/>
    <col min="5" max="5" width="13.5703125" style="22" customWidth="1"/>
    <col min="6" max="6" width="7.7109375" style="26" customWidth="1"/>
    <col min="7" max="9" width="6.7109375" style="26" customWidth="1"/>
    <col min="10" max="10" width="9.7109375" style="26" customWidth="1"/>
    <col min="11" max="17" width="6.7109375" style="26" customWidth="1"/>
    <col min="18" max="16384" width="9.140625" style="8"/>
  </cols>
  <sheetData>
    <row r="1" spans="1:18" outlineLevel="2" x14ac:dyDescent="0.2">
      <c r="A1" s="6" t="s">
        <v>0</v>
      </c>
      <c r="C1" s="2"/>
      <c r="D1" s="3"/>
      <c r="E1" s="4"/>
      <c r="F1" s="5"/>
      <c r="G1" s="5"/>
      <c r="H1" s="5"/>
      <c r="I1" s="5"/>
      <c r="J1" s="5"/>
      <c r="K1" s="5"/>
      <c r="L1" s="5"/>
      <c r="M1" s="6" t="s">
        <v>1</v>
      </c>
      <c r="N1" s="7"/>
      <c r="O1" s="5"/>
      <c r="P1" s="5"/>
      <c r="Q1" s="5"/>
    </row>
    <row r="2" spans="1:18" outlineLevel="1" x14ac:dyDescent="0.2">
      <c r="A2" s="10"/>
      <c r="C2" s="2"/>
      <c r="D2" s="3"/>
      <c r="E2" s="4"/>
      <c r="F2" s="5"/>
      <c r="G2" s="5"/>
      <c r="H2" s="5"/>
      <c r="I2" s="5"/>
      <c r="J2" s="86"/>
      <c r="K2" s="86"/>
      <c r="L2" s="86"/>
      <c r="M2" s="86"/>
      <c r="N2" s="86"/>
      <c r="O2" s="86"/>
      <c r="P2" s="86"/>
      <c r="Q2" s="86"/>
    </row>
    <row r="3" spans="1:18" outlineLevel="1" x14ac:dyDescent="0.2">
      <c r="A3" s="10"/>
      <c r="C3" s="2"/>
      <c r="D3" s="3"/>
      <c r="E3" s="4"/>
      <c r="F3" s="5"/>
      <c r="G3" s="5"/>
      <c r="H3" s="5"/>
      <c r="I3" s="5"/>
      <c r="J3" s="5"/>
      <c r="K3" s="5"/>
      <c r="L3" s="5"/>
      <c r="M3" s="9" t="s">
        <v>599</v>
      </c>
      <c r="N3" s="7"/>
      <c r="O3" s="5"/>
      <c r="P3" s="5"/>
      <c r="Q3" s="5"/>
    </row>
    <row r="4" spans="1:18" ht="14.45" customHeight="1" outlineLevel="1" x14ac:dyDescent="0.2">
      <c r="A4" s="10" t="s">
        <v>2</v>
      </c>
      <c r="C4" s="2"/>
      <c r="D4" s="3"/>
      <c r="E4" s="4"/>
      <c r="F4" s="5"/>
      <c r="G4" s="5"/>
      <c r="H4" s="5"/>
      <c r="I4" s="5"/>
      <c r="J4" s="5"/>
      <c r="K4" s="87" t="s">
        <v>617</v>
      </c>
      <c r="L4" s="87"/>
      <c r="M4" s="87"/>
      <c r="N4" s="87"/>
      <c r="O4" s="87"/>
      <c r="P4" s="87"/>
      <c r="Q4" s="87"/>
    </row>
    <row r="5" spans="1:18" outlineLevel="1" x14ac:dyDescent="0.2">
      <c r="A5" s="10" t="s">
        <v>24</v>
      </c>
      <c r="C5" s="2"/>
      <c r="D5" s="3"/>
      <c r="E5" s="4"/>
      <c r="F5" s="5"/>
      <c r="G5" s="5"/>
      <c r="H5" s="5"/>
      <c r="I5" s="5"/>
      <c r="J5" s="5"/>
      <c r="K5" s="5"/>
      <c r="L5" s="5"/>
      <c r="M5" s="60" t="s">
        <v>618</v>
      </c>
      <c r="N5" s="61"/>
      <c r="O5" s="62"/>
      <c r="P5" s="5"/>
      <c r="Q5" s="5"/>
    </row>
    <row r="6" spans="1:18" ht="15" x14ac:dyDescent="0.25">
      <c r="A6" s="72" t="s">
        <v>25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</row>
    <row r="7" spans="1:18" x14ac:dyDescent="0.2">
      <c r="A7" s="4"/>
      <c r="B7" s="30"/>
      <c r="C7" s="31"/>
      <c r="D7" s="32"/>
      <c r="E7" s="16"/>
      <c r="F7" s="11"/>
      <c r="G7" s="11"/>
      <c r="H7" s="12" t="s">
        <v>3</v>
      </c>
      <c r="I7" s="12"/>
      <c r="J7" s="11"/>
      <c r="K7" s="11"/>
      <c r="L7" s="11"/>
      <c r="M7" s="11"/>
      <c r="N7" s="11"/>
      <c r="O7" s="11"/>
      <c r="P7" s="11"/>
      <c r="Q7" s="5"/>
    </row>
    <row r="8" spans="1:18" x14ac:dyDescent="0.2">
      <c r="A8" s="4"/>
      <c r="B8" s="9"/>
      <c r="C8" s="2"/>
      <c r="D8" s="3"/>
      <c r="E8" s="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8" x14ac:dyDescent="0.2">
      <c r="A9" s="4"/>
      <c r="B9" s="9"/>
      <c r="C9" s="2"/>
      <c r="D9" s="3"/>
      <c r="E9" s="8"/>
      <c r="F9" s="5"/>
      <c r="G9" s="5"/>
      <c r="H9" s="13" t="s">
        <v>4</v>
      </c>
      <c r="I9" s="13"/>
      <c r="J9" s="5"/>
      <c r="K9" s="5"/>
      <c r="L9" s="5"/>
      <c r="M9" s="5"/>
      <c r="N9" s="5"/>
      <c r="O9" s="5"/>
      <c r="P9" s="5"/>
      <c r="Q9" s="5"/>
    </row>
    <row r="10" spans="1:18" x14ac:dyDescent="0.2">
      <c r="A10" s="4"/>
      <c r="B10" s="9"/>
      <c r="C10" s="2"/>
      <c r="D10" s="3"/>
      <c r="E10" s="8"/>
      <c r="F10" s="5"/>
      <c r="G10" s="5"/>
      <c r="H10" s="4" t="s">
        <v>5</v>
      </c>
      <c r="I10" s="4"/>
      <c r="J10" s="5"/>
      <c r="K10" s="5"/>
      <c r="L10" s="5"/>
      <c r="M10" s="5"/>
      <c r="N10" s="5"/>
      <c r="O10" s="5"/>
      <c r="P10" s="5"/>
      <c r="Q10" s="5"/>
    </row>
    <row r="11" spans="1:18" x14ac:dyDescent="0.2">
      <c r="A11" s="4"/>
      <c r="B11" s="9"/>
      <c r="C11" s="2"/>
      <c r="D11" s="3"/>
      <c r="E11" s="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8" ht="18" customHeight="1" x14ac:dyDescent="0.25">
      <c r="A12" s="4"/>
      <c r="B12" s="9"/>
      <c r="C12" s="14" t="s">
        <v>6</v>
      </c>
      <c r="D12" s="77" t="s">
        <v>29</v>
      </c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5"/>
      <c r="Q12" s="5"/>
    </row>
    <row r="13" spans="1:18" x14ac:dyDescent="0.2">
      <c r="A13" s="4"/>
      <c r="B13" s="9"/>
      <c r="C13" s="2"/>
      <c r="D13" s="32"/>
      <c r="E13" s="16"/>
      <c r="F13" s="11"/>
      <c r="G13" s="11"/>
      <c r="H13" s="12" t="s">
        <v>7</v>
      </c>
      <c r="I13" s="12"/>
      <c r="J13" s="11"/>
      <c r="K13" s="11"/>
      <c r="L13" s="11"/>
      <c r="M13" s="11"/>
      <c r="N13" s="11"/>
      <c r="O13" s="11"/>
      <c r="P13" s="5"/>
      <c r="Q13" s="5"/>
    </row>
    <row r="14" spans="1:18" x14ac:dyDescent="0.2">
      <c r="A14" s="25"/>
      <c r="B14" s="17"/>
      <c r="C14" s="2"/>
      <c r="D14" s="3"/>
      <c r="E14" s="8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8" ht="15" x14ac:dyDescent="0.25">
      <c r="A15" s="4"/>
      <c r="B15" s="9"/>
      <c r="C15" s="2"/>
      <c r="D15" s="74" t="s">
        <v>26</v>
      </c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18"/>
    </row>
    <row r="16" spans="1:18" ht="15" x14ac:dyDescent="0.25">
      <c r="A16" s="4"/>
      <c r="B16" s="9"/>
      <c r="C16" s="2"/>
      <c r="D16" s="15" t="s">
        <v>33</v>
      </c>
      <c r="E16" s="4"/>
      <c r="F16" s="5"/>
      <c r="G16" s="5"/>
      <c r="H16" s="5"/>
      <c r="I16" s="15"/>
      <c r="J16" s="75"/>
      <c r="K16" s="76"/>
      <c r="L16" s="10" t="s">
        <v>27</v>
      </c>
      <c r="M16" s="5"/>
      <c r="N16" s="5"/>
      <c r="O16" s="5"/>
      <c r="P16" s="5"/>
      <c r="Q16" s="5"/>
    </row>
    <row r="17" spans="1:17" ht="15" outlineLevel="1" x14ac:dyDescent="0.25">
      <c r="A17" s="4"/>
      <c r="B17" s="9"/>
      <c r="C17" s="2"/>
      <c r="D17" s="15" t="s">
        <v>37</v>
      </c>
      <c r="E17" s="4"/>
      <c r="F17" s="5"/>
      <c r="G17" s="5"/>
      <c r="H17" s="5"/>
      <c r="I17" s="15"/>
      <c r="J17" s="75"/>
      <c r="K17" s="76"/>
      <c r="L17" s="10" t="s">
        <v>27</v>
      </c>
      <c r="M17" s="5"/>
      <c r="N17" s="5"/>
      <c r="O17" s="5"/>
      <c r="P17" s="5"/>
      <c r="Q17" s="5"/>
    </row>
    <row r="18" spans="1:17" ht="15" outlineLevel="1" x14ac:dyDescent="0.25">
      <c r="A18" s="4"/>
      <c r="B18" s="9"/>
      <c r="C18" s="2"/>
      <c r="D18" s="15" t="s">
        <v>36</v>
      </c>
      <c r="E18" s="4"/>
      <c r="F18" s="5"/>
      <c r="G18" s="5"/>
      <c r="H18" s="5"/>
      <c r="I18" s="15"/>
      <c r="J18" s="75"/>
      <c r="K18" s="76"/>
      <c r="L18" s="10" t="s">
        <v>27</v>
      </c>
      <c r="M18" s="5"/>
      <c r="N18" s="5"/>
      <c r="O18" s="5"/>
      <c r="P18" s="5"/>
      <c r="Q18" s="5"/>
    </row>
    <row r="19" spans="1:17" ht="15" outlineLevel="1" x14ac:dyDescent="0.25">
      <c r="A19" s="4"/>
      <c r="B19" s="9"/>
      <c r="C19" s="2"/>
      <c r="D19" s="15" t="s">
        <v>35</v>
      </c>
      <c r="E19" s="4"/>
      <c r="F19" s="5"/>
      <c r="G19" s="5"/>
      <c r="H19" s="5"/>
      <c r="I19" s="15"/>
      <c r="J19" s="75"/>
      <c r="K19" s="76"/>
      <c r="L19" s="10" t="s">
        <v>27</v>
      </c>
      <c r="M19" s="5"/>
      <c r="N19" s="5"/>
      <c r="O19" s="5"/>
      <c r="P19" s="5"/>
      <c r="Q19" s="5"/>
    </row>
    <row r="20" spans="1:17" ht="15" outlineLevel="1" x14ac:dyDescent="0.25">
      <c r="A20" s="4"/>
      <c r="B20" s="9"/>
      <c r="C20" s="2"/>
      <c r="D20" s="15" t="s">
        <v>34</v>
      </c>
      <c r="E20" s="4"/>
      <c r="F20" s="5"/>
      <c r="G20" s="5"/>
      <c r="H20" s="5"/>
      <c r="I20" s="15"/>
      <c r="J20" s="75"/>
      <c r="K20" s="76"/>
      <c r="L20" s="10" t="s">
        <v>27</v>
      </c>
      <c r="M20" s="5"/>
      <c r="N20" s="5"/>
      <c r="O20" s="5"/>
      <c r="P20" s="5"/>
      <c r="Q20" s="5"/>
    </row>
    <row r="21" spans="1:17" ht="15" x14ac:dyDescent="0.25">
      <c r="A21" s="4"/>
      <c r="B21" s="9"/>
      <c r="C21" s="2"/>
      <c r="D21" s="15" t="s">
        <v>30</v>
      </c>
      <c r="E21" s="4"/>
      <c r="F21" s="5"/>
      <c r="G21" s="5"/>
      <c r="H21" s="5"/>
      <c r="I21" s="15"/>
      <c r="J21" s="75"/>
      <c r="K21" s="76"/>
      <c r="L21" s="10" t="s">
        <v>27</v>
      </c>
      <c r="M21" s="5"/>
      <c r="N21" s="5"/>
      <c r="O21" s="5"/>
      <c r="P21" s="5"/>
      <c r="Q21" s="5"/>
    </row>
    <row r="22" spans="1:17" ht="15" outlineLevel="1" x14ac:dyDescent="0.25">
      <c r="A22" s="4"/>
      <c r="B22" s="9"/>
      <c r="C22" s="2"/>
      <c r="D22" s="15" t="s">
        <v>31</v>
      </c>
      <c r="E22" s="4"/>
      <c r="F22" s="5"/>
      <c r="G22" s="5"/>
      <c r="H22" s="5"/>
      <c r="I22" s="15"/>
      <c r="J22" s="75"/>
      <c r="K22" s="76"/>
      <c r="L22" s="10" t="s">
        <v>32</v>
      </c>
      <c r="M22" s="5"/>
      <c r="N22" s="5"/>
      <c r="O22" s="5"/>
      <c r="P22" s="5"/>
      <c r="Q22" s="5"/>
    </row>
    <row r="23" spans="1:17" x14ac:dyDescent="0.2">
      <c r="A23" s="4"/>
      <c r="B23" s="9"/>
      <c r="C23" s="2"/>
      <c r="D23" s="33" t="s">
        <v>28</v>
      </c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2">
      <c r="A24" s="4"/>
      <c r="B24" s="9"/>
      <c r="C24" s="2"/>
      <c r="D24" s="3"/>
      <c r="E24" s="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x14ac:dyDescent="0.2"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ht="18" customHeight="1" x14ac:dyDescent="0.2">
      <c r="A26" s="67" t="s">
        <v>8</v>
      </c>
      <c r="B26" s="69" t="s">
        <v>9</v>
      </c>
      <c r="C26" s="67" t="s">
        <v>10</v>
      </c>
      <c r="D26" s="67" t="s">
        <v>11</v>
      </c>
      <c r="E26" s="67" t="s">
        <v>12</v>
      </c>
      <c r="F26" s="67" t="s">
        <v>13</v>
      </c>
      <c r="G26" s="68"/>
      <c r="H26" s="68"/>
      <c r="I26" s="68"/>
      <c r="J26" s="67" t="s">
        <v>14</v>
      </c>
      <c r="K26" s="68"/>
      <c r="L26" s="68"/>
      <c r="M26" s="68"/>
      <c r="N26" s="67" t="s">
        <v>15</v>
      </c>
      <c r="O26" s="67" t="s">
        <v>16</v>
      </c>
      <c r="P26" s="67" t="s">
        <v>17</v>
      </c>
      <c r="Q26" s="67" t="s">
        <v>18</v>
      </c>
    </row>
    <row r="27" spans="1:17" ht="15.75" customHeight="1" x14ac:dyDescent="0.2">
      <c r="A27" s="68"/>
      <c r="B27" s="70"/>
      <c r="C27" s="71"/>
      <c r="D27" s="67"/>
      <c r="E27" s="68"/>
      <c r="F27" s="67" t="s">
        <v>19</v>
      </c>
      <c r="G27" s="67" t="s">
        <v>20</v>
      </c>
      <c r="H27" s="68"/>
      <c r="I27" s="68"/>
      <c r="J27" s="67" t="s">
        <v>19</v>
      </c>
      <c r="K27" s="67" t="s">
        <v>20</v>
      </c>
      <c r="L27" s="68"/>
      <c r="M27" s="68"/>
      <c r="N27" s="67"/>
      <c r="O27" s="67"/>
      <c r="P27" s="67"/>
      <c r="Q27" s="67"/>
    </row>
    <row r="28" spans="1:17" ht="15.75" customHeight="1" x14ac:dyDescent="0.2">
      <c r="A28" s="68"/>
      <c r="B28" s="70"/>
      <c r="C28" s="71"/>
      <c r="D28" s="67"/>
      <c r="E28" s="68"/>
      <c r="F28" s="68"/>
      <c r="G28" s="27" t="s">
        <v>21</v>
      </c>
      <c r="H28" s="27" t="s">
        <v>22</v>
      </c>
      <c r="I28" s="27" t="s">
        <v>23</v>
      </c>
      <c r="J28" s="68"/>
      <c r="K28" s="27" t="s">
        <v>21</v>
      </c>
      <c r="L28" s="27" t="s">
        <v>22</v>
      </c>
      <c r="M28" s="27" t="s">
        <v>23</v>
      </c>
      <c r="N28" s="67"/>
      <c r="O28" s="67"/>
      <c r="P28" s="67"/>
      <c r="Q28" s="67"/>
    </row>
    <row r="29" spans="1:17" x14ac:dyDescent="0.2">
      <c r="A29" s="19">
        <v>1</v>
      </c>
      <c r="B29" s="29">
        <v>2</v>
      </c>
      <c r="C29" s="27">
        <v>3</v>
      </c>
      <c r="D29" s="27">
        <v>4</v>
      </c>
      <c r="E29" s="19">
        <v>5</v>
      </c>
      <c r="F29" s="28">
        <v>6</v>
      </c>
      <c r="G29" s="28">
        <v>7</v>
      </c>
      <c r="H29" s="28">
        <v>8</v>
      </c>
      <c r="I29" s="28">
        <v>9</v>
      </c>
      <c r="J29" s="28">
        <v>10</v>
      </c>
      <c r="K29" s="28">
        <v>11</v>
      </c>
      <c r="L29" s="28">
        <v>12</v>
      </c>
      <c r="M29" s="28">
        <v>13</v>
      </c>
      <c r="N29" s="28">
        <v>14</v>
      </c>
      <c r="O29" s="28">
        <v>15</v>
      </c>
      <c r="P29" s="28">
        <v>16</v>
      </c>
      <c r="Q29" s="28">
        <v>17</v>
      </c>
    </row>
    <row r="30" spans="1:17" ht="19.899999999999999" customHeight="1" x14ac:dyDescent="0.2">
      <c r="A30" s="63" t="s">
        <v>38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1:17" ht="48" x14ac:dyDescent="0.2">
      <c r="A31" s="34" t="s">
        <v>39</v>
      </c>
      <c r="B31" s="35" t="s">
        <v>40</v>
      </c>
      <c r="C31" s="36" t="s">
        <v>41</v>
      </c>
      <c r="D31" s="24" t="s">
        <v>42</v>
      </c>
      <c r="E31" s="37" t="s">
        <v>43</v>
      </c>
      <c r="F31" s="38">
        <v>16494.669999999998</v>
      </c>
      <c r="G31" s="38">
        <v>14377.14</v>
      </c>
      <c r="H31" s="38">
        <v>647.62</v>
      </c>
      <c r="I31" s="39"/>
      <c r="J31" s="39">
        <v>34639</v>
      </c>
      <c r="K31" s="39">
        <v>30192</v>
      </c>
      <c r="L31" s="39">
        <v>1360</v>
      </c>
      <c r="M31" s="39"/>
      <c r="N31" s="39">
        <v>76.38</v>
      </c>
      <c r="O31" s="39">
        <v>160.4</v>
      </c>
      <c r="P31" s="39">
        <v>0.26</v>
      </c>
      <c r="Q31" s="39">
        <v>0.55000000000000004</v>
      </c>
    </row>
    <row r="32" spans="1:17" ht="48" x14ac:dyDescent="0.2">
      <c r="A32" s="34" t="s">
        <v>44</v>
      </c>
      <c r="B32" s="35" t="s">
        <v>45</v>
      </c>
      <c r="C32" s="36" t="s">
        <v>46</v>
      </c>
      <c r="D32" s="24" t="s">
        <v>42</v>
      </c>
      <c r="E32" s="37" t="s">
        <v>47</v>
      </c>
      <c r="F32" s="38">
        <v>13060.05</v>
      </c>
      <c r="G32" s="38">
        <v>11222.21</v>
      </c>
      <c r="H32" s="38">
        <v>556.26</v>
      </c>
      <c r="I32" s="39"/>
      <c r="J32" s="39">
        <v>43882</v>
      </c>
      <c r="K32" s="39">
        <v>37707</v>
      </c>
      <c r="L32" s="39">
        <v>1869</v>
      </c>
      <c r="M32" s="39"/>
      <c r="N32" s="39">
        <v>59.62</v>
      </c>
      <c r="O32" s="39">
        <v>200.32</v>
      </c>
      <c r="P32" s="39">
        <v>0.17</v>
      </c>
      <c r="Q32" s="39">
        <v>0.56999999999999995</v>
      </c>
    </row>
    <row r="33" spans="1:17" ht="84" x14ac:dyDescent="0.2">
      <c r="A33" s="34" t="s">
        <v>48</v>
      </c>
      <c r="B33" s="35" t="s">
        <v>49</v>
      </c>
      <c r="C33" s="36" t="s">
        <v>50</v>
      </c>
      <c r="D33" s="24" t="s">
        <v>42</v>
      </c>
      <c r="E33" s="37" t="s">
        <v>51</v>
      </c>
      <c r="F33" s="38">
        <v>7591.13</v>
      </c>
      <c r="G33" s="38">
        <v>6524.18</v>
      </c>
      <c r="H33" s="38">
        <v>322.61</v>
      </c>
      <c r="I33" s="39"/>
      <c r="J33" s="39">
        <v>36437</v>
      </c>
      <c r="K33" s="39">
        <v>31316</v>
      </c>
      <c r="L33" s="39">
        <v>1549</v>
      </c>
      <c r="M33" s="39"/>
      <c r="N33" s="39">
        <v>34.659999999999997</v>
      </c>
      <c r="O33" s="39">
        <v>166.37</v>
      </c>
      <c r="P33" s="39">
        <v>0.1</v>
      </c>
      <c r="Q33" s="39">
        <v>0.48</v>
      </c>
    </row>
    <row r="34" spans="1:17" ht="72" x14ac:dyDescent="0.2">
      <c r="A34" s="34" t="s">
        <v>52</v>
      </c>
      <c r="B34" s="35" t="s">
        <v>53</v>
      </c>
      <c r="C34" s="36" t="s">
        <v>54</v>
      </c>
      <c r="D34" s="24" t="s">
        <v>55</v>
      </c>
      <c r="E34" s="37" t="s">
        <v>56</v>
      </c>
      <c r="F34" s="38">
        <v>125.33</v>
      </c>
      <c r="G34" s="38">
        <v>120.79</v>
      </c>
      <c r="H34" s="38">
        <v>4.54</v>
      </c>
      <c r="I34" s="39"/>
      <c r="J34" s="39">
        <v>3760</v>
      </c>
      <c r="K34" s="39">
        <v>3624</v>
      </c>
      <c r="L34" s="39">
        <v>136</v>
      </c>
      <c r="M34" s="39"/>
      <c r="N34" s="39">
        <v>0.58799999999999997</v>
      </c>
      <c r="O34" s="39">
        <v>17.64</v>
      </c>
      <c r="P34" s="39"/>
      <c r="Q34" s="39"/>
    </row>
    <row r="35" spans="1:17" ht="84" x14ac:dyDescent="0.2">
      <c r="A35" s="34" t="s">
        <v>57</v>
      </c>
      <c r="B35" s="35" t="s">
        <v>58</v>
      </c>
      <c r="C35" s="36" t="s">
        <v>59</v>
      </c>
      <c r="D35" s="24" t="s">
        <v>55</v>
      </c>
      <c r="E35" s="37" t="s">
        <v>60</v>
      </c>
      <c r="F35" s="38">
        <v>122.73</v>
      </c>
      <c r="G35" s="38">
        <v>120.79</v>
      </c>
      <c r="H35" s="38">
        <v>1.94</v>
      </c>
      <c r="I35" s="39"/>
      <c r="J35" s="39">
        <v>4664</v>
      </c>
      <c r="K35" s="39">
        <v>4590</v>
      </c>
      <c r="L35" s="39">
        <v>74</v>
      </c>
      <c r="M35" s="39"/>
      <c r="N35" s="39">
        <v>0.58799999999999997</v>
      </c>
      <c r="O35" s="39">
        <v>22.34</v>
      </c>
      <c r="P35" s="39"/>
      <c r="Q35" s="39"/>
    </row>
    <row r="36" spans="1:17" ht="60" x14ac:dyDescent="0.2">
      <c r="A36" s="34" t="s">
        <v>61</v>
      </c>
      <c r="B36" s="35" t="s">
        <v>53</v>
      </c>
      <c r="C36" s="36" t="s">
        <v>62</v>
      </c>
      <c r="D36" s="24" t="s">
        <v>55</v>
      </c>
      <c r="E36" s="40">
        <v>10</v>
      </c>
      <c r="F36" s="38">
        <v>125.33</v>
      </c>
      <c r="G36" s="38">
        <v>120.79</v>
      </c>
      <c r="H36" s="38">
        <v>4.54</v>
      </c>
      <c r="I36" s="39"/>
      <c r="J36" s="39">
        <v>1253</v>
      </c>
      <c r="K36" s="39">
        <v>1208</v>
      </c>
      <c r="L36" s="39">
        <v>45</v>
      </c>
      <c r="M36" s="39"/>
      <c r="N36" s="39">
        <v>0.58799999999999997</v>
      </c>
      <c r="O36" s="39">
        <v>5.88</v>
      </c>
      <c r="P36" s="39"/>
      <c r="Q36" s="39"/>
    </row>
    <row r="37" spans="1:17" ht="60" x14ac:dyDescent="0.2">
      <c r="A37" s="34" t="s">
        <v>63</v>
      </c>
      <c r="B37" s="35" t="s">
        <v>58</v>
      </c>
      <c r="C37" s="36" t="s">
        <v>64</v>
      </c>
      <c r="D37" s="24" t="s">
        <v>55</v>
      </c>
      <c r="E37" s="40">
        <v>53</v>
      </c>
      <c r="F37" s="38">
        <v>122.73</v>
      </c>
      <c r="G37" s="38">
        <v>120.79</v>
      </c>
      <c r="H37" s="38">
        <v>1.94</v>
      </c>
      <c r="I37" s="39"/>
      <c r="J37" s="39">
        <v>6505</v>
      </c>
      <c r="K37" s="39">
        <v>6402</v>
      </c>
      <c r="L37" s="39">
        <v>103</v>
      </c>
      <c r="M37" s="39"/>
      <c r="N37" s="39">
        <v>0.58799999999999997</v>
      </c>
      <c r="O37" s="39">
        <v>31.16</v>
      </c>
      <c r="P37" s="39"/>
      <c r="Q37" s="39"/>
    </row>
    <row r="38" spans="1:17" ht="24" x14ac:dyDescent="0.2">
      <c r="A38" s="34" t="s">
        <v>65</v>
      </c>
      <c r="B38" s="35" t="s">
        <v>66</v>
      </c>
      <c r="C38" s="36" t="s">
        <v>67</v>
      </c>
      <c r="D38" s="24" t="s">
        <v>68</v>
      </c>
      <c r="E38" s="37" t="s">
        <v>69</v>
      </c>
      <c r="F38" s="38">
        <v>2186.4699999999998</v>
      </c>
      <c r="G38" s="38">
        <v>1494.73</v>
      </c>
      <c r="H38" s="38">
        <v>691.74</v>
      </c>
      <c r="I38" s="38">
        <v>38.619999999999997</v>
      </c>
      <c r="J38" s="39">
        <v>219</v>
      </c>
      <c r="K38" s="39">
        <v>150</v>
      </c>
      <c r="L38" s="39">
        <v>69</v>
      </c>
      <c r="M38" s="39">
        <v>4</v>
      </c>
      <c r="N38" s="39">
        <v>7.1079999999999997</v>
      </c>
      <c r="O38" s="39">
        <v>0.71</v>
      </c>
      <c r="P38" s="39">
        <v>0.13200000000000001</v>
      </c>
      <c r="Q38" s="39">
        <v>0.01</v>
      </c>
    </row>
    <row r="39" spans="1:17" ht="24" x14ac:dyDescent="0.2">
      <c r="A39" s="34" t="s">
        <v>70</v>
      </c>
      <c r="B39" s="35" t="s">
        <v>71</v>
      </c>
      <c r="C39" s="36" t="s">
        <v>72</v>
      </c>
      <c r="D39" s="24" t="s">
        <v>68</v>
      </c>
      <c r="E39" s="37" t="s">
        <v>69</v>
      </c>
      <c r="F39" s="38">
        <v>1187.6500000000001</v>
      </c>
      <c r="G39" s="38">
        <v>834.41</v>
      </c>
      <c r="H39" s="38">
        <v>353.24</v>
      </c>
      <c r="I39" s="38">
        <v>5.84</v>
      </c>
      <c r="J39" s="39">
        <v>119</v>
      </c>
      <c r="K39" s="39">
        <v>84</v>
      </c>
      <c r="L39" s="39">
        <v>35</v>
      </c>
      <c r="M39" s="39">
        <v>1</v>
      </c>
      <c r="N39" s="39">
        <v>3.968</v>
      </c>
      <c r="O39" s="39">
        <v>0.4</v>
      </c>
      <c r="P39" s="39">
        <v>0.02</v>
      </c>
      <c r="Q39" s="39"/>
    </row>
    <row r="40" spans="1:17" ht="48" x14ac:dyDescent="0.2">
      <c r="A40" s="34" t="s">
        <v>73</v>
      </c>
      <c r="B40" s="35" t="s">
        <v>53</v>
      </c>
      <c r="C40" s="36" t="s">
        <v>74</v>
      </c>
      <c r="D40" s="24" t="s">
        <v>55</v>
      </c>
      <c r="E40" s="40">
        <v>1</v>
      </c>
      <c r="F40" s="38">
        <v>140.41999999999999</v>
      </c>
      <c r="G40" s="38">
        <v>120.79</v>
      </c>
      <c r="H40" s="38">
        <v>19.63</v>
      </c>
      <c r="I40" s="39"/>
      <c r="J40" s="39">
        <v>140</v>
      </c>
      <c r="K40" s="39">
        <v>121</v>
      </c>
      <c r="L40" s="39">
        <v>19</v>
      </c>
      <c r="M40" s="39"/>
      <c r="N40" s="39">
        <v>0.58799999999999997</v>
      </c>
      <c r="O40" s="39">
        <v>0.59</v>
      </c>
      <c r="P40" s="39"/>
      <c r="Q40" s="39"/>
    </row>
    <row r="41" spans="1:17" ht="36" x14ac:dyDescent="0.2">
      <c r="A41" s="34" t="s">
        <v>75</v>
      </c>
      <c r="B41" s="35" t="s">
        <v>76</v>
      </c>
      <c r="C41" s="36" t="s">
        <v>77</v>
      </c>
      <c r="D41" s="24" t="s">
        <v>78</v>
      </c>
      <c r="E41" s="37" t="s">
        <v>79</v>
      </c>
      <c r="F41" s="38">
        <v>7283.44</v>
      </c>
      <c r="G41" s="38">
        <v>5696.08</v>
      </c>
      <c r="H41" s="38">
        <v>1587.36</v>
      </c>
      <c r="I41" s="39"/>
      <c r="J41" s="39">
        <v>291</v>
      </c>
      <c r="K41" s="39">
        <v>228</v>
      </c>
      <c r="L41" s="39">
        <v>63</v>
      </c>
      <c r="M41" s="39"/>
      <c r="N41" s="39">
        <v>26.16</v>
      </c>
      <c r="O41" s="39">
        <v>1.05</v>
      </c>
      <c r="P41" s="39"/>
      <c r="Q41" s="39"/>
    </row>
    <row r="42" spans="1:17" ht="48" x14ac:dyDescent="0.2">
      <c r="A42" s="34" t="s">
        <v>80</v>
      </c>
      <c r="B42" s="35" t="s">
        <v>81</v>
      </c>
      <c r="C42" s="36" t="s">
        <v>82</v>
      </c>
      <c r="D42" s="24" t="s">
        <v>83</v>
      </c>
      <c r="E42" s="40">
        <v>2</v>
      </c>
      <c r="F42" s="38">
        <v>934.74</v>
      </c>
      <c r="G42" s="38">
        <v>893.97</v>
      </c>
      <c r="H42" s="38">
        <v>40.770000000000003</v>
      </c>
      <c r="I42" s="38">
        <v>4.38</v>
      </c>
      <c r="J42" s="39">
        <v>1869</v>
      </c>
      <c r="K42" s="39">
        <v>1788</v>
      </c>
      <c r="L42" s="39">
        <v>81</v>
      </c>
      <c r="M42" s="39">
        <v>9</v>
      </c>
      <c r="N42" s="39">
        <v>4.2510000000000003</v>
      </c>
      <c r="O42" s="39">
        <v>8.5</v>
      </c>
      <c r="P42" s="39">
        <v>1.4999999999999999E-2</v>
      </c>
      <c r="Q42" s="39">
        <v>0.03</v>
      </c>
    </row>
    <row r="43" spans="1:17" ht="72" x14ac:dyDescent="0.2">
      <c r="A43" s="34" t="s">
        <v>84</v>
      </c>
      <c r="B43" s="35" t="s">
        <v>85</v>
      </c>
      <c r="C43" s="36" t="s">
        <v>86</v>
      </c>
      <c r="D43" s="24" t="s">
        <v>55</v>
      </c>
      <c r="E43" s="40">
        <v>2</v>
      </c>
      <c r="F43" s="38">
        <v>272.70999999999998</v>
      </c>
      <c r="G43" s="38">
        <v>239.06</v>
      </c>
      <c r="H43" s="38">
        <v>33.65</v>
      </c>
      <c r="I43" s="38">
        <v>1.1499999999999999</v>
      </c>
      <c r="J43" s="39">
        <v>545</v>
      </c>
      <c r="K43" s="39">
        <v>478</v>
      </c>
      <c r="L43" s="39">
        <v>67</v>
      </c>
      <c r="M43" s="39">
        <v>2</v>
      </c>
      <c r="N43" s="39">
        <v>1.1639999999999999</v>
      </c>
      <c r="O43" s="39">
        <v>2.33</v>
      </c>
      <c r="P43" s="39">
        <v>8.0000000000000002E-3</v>
      </c>
      <c r="Q43" s="39">
        <v>0.02</v>
      </c>
    </row>
    <row r="44" spans="1:17" ht="24" x14ac:dyDescent="0.2">
      <c r="A44" s="34" t="s">
        <v>87</v>
      </c>
      <c r="B44" s="35" t="s">
        <v>88</v>
      </c>
      <c r="C44" s="36" t="s">
        <v>89</v>
      </c>
      <c r="D44" s="24" t="s">
        <v>90</v>
      </c>
      <c r="E44" s="40">
        <v>10</v>
      </c>
      <c r="F44" s="38">
        <v>14.78</v>
      </c>
      <c r="G44" s="38">
        <v>14.78</v>
      </c>
      <c r="H44" s="39"/>
      <c r="I44" s="39"/>
      <c r="J44" s="39">
        <v>148</v>
      </c>
      <c r="K44" s="39">
        <v>148</v>
      </c>
      <c r="L44" s="39"/>
      <c r="M44" s="39"/>
      <c r="N44" s="39">
        <v>6.6000000000000003E-2</v>
      </c>
      <c r="O44" s="39">
        <v>0.66</v>
      </c>
      <c r="P44" s="39"/>
      <c r="Q44" s="39"/>
    </row>
    <row r="45" spans="1:17" ht="24" x14ac:dyDescent="0.2">
      <c r="A45" s="34" t="s">
        <v>91</v>
      </c>
      <c r="B45" s="35" t="s">
        <v>85</v>
      </c>
      <c r="C45" s="36" t="s">
        <v>92</v>
      </c>
      <c r="D45" s="24" t="s">
        <v>55</v>
      </c>
      <c r="E45" s="40">
        <v>1</v>
      </c>
      <c r="F45" s="38">
        <v>272.70999999999998</v>
      </c>
      <c r="G45" s="38">
        <v>239.06</v>
      </c>
      <c r="H45" s="38">
        <v>33.65</v>
      </c>
      <c r="I45" s="38">
        <v>1.1499999999999999</v>
      </c>
      <c r="J45" s="39">
        <v>273</v>
      </c>
      <c r="K45" s="39">
        <v>239</v>
      </c>
      <c r="L45" s="39">
        <v>34</v>
      </c>
      <c r="M45" s="39">
        <v>1</v>
      </c>
      <c r="N45" s="39">
        <v>1.1639999999999999</v>
      </c>
      <c r="O45" s="39">
        <v>1.1599999999999999</v>
      </c>
      <c r="P45" s="39">
        <v>8.0000000000000002E-3</v>
      </c>
      <c r="Q45" s="39">
        <v>0.01</v>
      </c>
    </row>
    <row r="46" spans="1:17" ht="48" x14ac:dyDescent="0.2">
      <c r="A46" s="34" t="s">
        <v>93</v>
      </c>
      <c r="B46" s="35" t="s">
        <v>85</v>
      </c>
      <c r="C46" s="36" t="s">
        <v>94</v>
      </c>
      <c r="D46" s="24" t="s">
        <v>55</v>
      </c>
      <c r="E46" s="37" t="s">
        <v>95</v>
      </c>
      <c r="F46" s="38">
        <v>272.70999999999998</v>
      </c>
      <c r="G46" s="38">
        <v>239.06</v>
      </c>
      <c r="H46" s="38">
        <v>33.65</v>
      </c>
      <c r="I46" s="38">
        <v>1.1499999999999999</v>
      </c>
      <c r="J46" s="39">
        <v>2182</v>
      </c>
      <c r="K46" s="39">
        <v>1913</v>
      </c>
      <c r="L46" s="39">
        <v>269</v>
      </c>
      <c r="M46" s="39">
        <v>9</v>
      </c>
      <c r="N46" s="39">
        <v>1.1639999999999999</v>
      </c>
      <c r="O46" s="39">
        <v>9.31</v>
      </c>
      <c r="P46" s="39">
        <v>8.0000000000000002E-3</v>
      </c>
      <c r="Q46" s="39">
        <v>0.06</v>
      </c>
    </row>
    <row r="47" spans="1:17" ht="15" x14ac:dyDescent="0.2">
      <c r="A47" s="65" t="s">
        <v>96</v>
      </c>
      <c r="B47" s="64"/>
      <c r="C47" s="64"/>
      <c r="D47" s="64"/>
      <c r="E47" s="64"/>
      <c r="F47" s="64"/>
      <c r="G47" s="64"/>
      <c r="H47" s="64"/>
      <c r="I47" s="64"/>
      <c r="J47" s="38">
        <v>136926</v>
      </c>
      <c r="K47" s="38">
        <v>120188</v>
      </c>
      <c r="L47" s="38">
        <v>5773</v>
      </c>
      <c r="M47" s="38">
        <v>26</v>
      </c>
      <c r="N47" s="39"/>
      <c r="O47" s="38">
        <v>628.82000000000005</v>
      </c>
      <c r="P47" s="39"/>
      <c r="Q47" s="38">
        <v>1.73</v>
      </c>
    </row>
    <row r="48" spans="1:17" ht="16.149999999999999" customHeight="1" x14ac:dyDescent="0.2">
      <c r="A48" s="65" t="s">
        <v>600</v>
      </c>
      <c r="B48" s="64"/>
      <c r="C48" s="64"/>
      <c r="D48" s="64"/>
      <c r="E48" s="64"/>
      <c r="F48" s="64"/>
      <c r="G48" s="64"/>
      <c r="H48" s="64"/>
      <c r="I48" s="64"/>
      <c r="J48" s="38">
        <v>155820</v>
      </c>
      <c r="K48" s="38">
        <v>138216</v>
      </c>
      <c r="L48" s="38">
        <v>6639</v>
      </c>
      <c r="M48" s="38">
        <v>30</v>
      </c>
      <c r="N48" s="39"/>
      <c r="O48" s="38">
        <v>723.14</v>
      </c>
      <c r="P48" s="39"/>
      <c r="Q48" s="38">
        <v>1.99</v>
      </c>
    </row>
    <row r="49" spans="1:17" ht="15" x14ac:dyDescent="0.2">
      <c r="A49" s="65" t="s">
        <v>97</v>
      </c>
      <c r="B49" s="64"/>
      <c r="C49" s="64"/>
      <c r="D49" s="64"/>
      <c r="E49" s="64"/>
      <c r="F49" s="64"/>
      <c r="G49" s="64"/>
      <c r="H49" s="64"/>
      <c r="I49" s="64"/>
      <c r="J49" s="38">
        <v>95335</v>
      </c>
      <c r="K49" s="39"/>
      <c r="L49" s="39"/>
      <c r="M49" s="39"/>
      <c r="N49" s="39"/>
      <c r="O49" s="39"/>
      <c r="P49" s="39"/>
      <c r="Q49" s="39"/>
    </row>
    <row r="50" spans="1:17" ht="15" x14ac:dyDescent="0.2">
      <c r="A50" s="65" t="s">
        <v>98</v>
      </c>
      <c r="B50" s="64"/>
      <c r="C50" s="64"/>
      <c r="D50" s="64"/>
      <c r="E50" s="64"/>
      <c r="F50" s="64"/>
      <c r="G50" s="64"/>
      <c r="H50" s="64"/>
      <c r="I50" s="64"/>
      <c r="J50" s="38">
        <v>59247</v>
      </c>
      <c r="K50" s="39"/>
      <c r="L50" s="39"/>
      <c r="M50" s="39"/>
      <c r="N50" s="39"/>
      <c r="O50" s="39"/>
      <c r="P50" s="39"/>
      <c r="Q50" s="39"/>
    </row>
    <row r="51" spans="1:17" ht="15" x14ac:dyDescent="0.2">
      <c r="A51" s="66" t="s">
        <v>99</v>
      </c>
      <c r="B51" s="64"/>
      <c r="C51" s="64"/>
      <c r="D51" s="64"/>
      <c r="E51" s="64"/>
      <c r="F51" s="64"/>
      <c r="G51" s="64"/>
      <c r="H51" s="64"/>
      <c r="I51" s="64"/>
      <c r="J51" s="41">
        <v>310402</v>
      </c>
      <c r="K51" s="39"/>
      <c r="L51" s="39"/>
      <c r="M51" s="39"/>
      <c r="N51" s="39"/>
      <c r="O51" s="41">
        <v>723.14</v>
      </c>
      <c r="P51" s="39"/>
      <c r="Q51" s="41">
        <v>1.99</v>
      </c>
    </row>
    <row r="52" spans="1:17" ht="14.45" customHeight="1" x14ac:dyDescent="0.2">
      <c r="A52" s="78" t="s">
        <v>602</v>
      </c>
      <c r="B52" s="79"/>
      <c r="C52" s="79"/>
      <c r="D52" s="49"/>
      <c r="E52" s="49"/>
      <c r="F52" s="49"/>
      <c r="G52" s="49"/>
      <c r="H52" s="49"/>
      <c r="I52" s="50"/>
      <c r="J52" s="52"/>
      <c r="K52" s="39"/>
      <c r="L52" s="39"/>
      <c r="M52" s="39"/>
      <c r="N52" s="39"/>
      <c r="O52" s="41"/>
      <c r="P52" s="39"/>
      <c r="Q52" s="41"/>
    </row>
    <row r="53" spans="1:17" ht="14.45" customHeight="1" x14ac:dyDescent="0.2">
      <c r="A53" s="80" t="s">
        <v>603</v>
      </c>
      <c r="B53" s="81"/>
      <c r="C53" s="81"/>
      <c r="D53" s="81"/>
      <c r="E53" s="81"/>
      <c r="F53" s="53"/>
      <c r="G53" s="53"/>
      <c r="H53" s="53"/>
      <c r="I53" s="54"/>
      <c r="J53" s="52">
        <f>J51*J52</f>
        <v>0</v>
      </c>
      <c r="K53" s="55"/>
      <c r="L53" s="55"/>
      <c r="M53" s="55"/>
      <c r="N53" s="55"/>
      <c r="O53" s="52"/>
      <c r="P53" s="55"/>
      <c r="Q53" s="52"/>
    </row>
    <row r="54" spans="1:17" ht="19.899999999999999" customHeight="1" x14ac:dyDescent="0.2">
      <c r="A54" s="63" t="s">
        <v>100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</row>
    <row r="55" spans="1:17" ht="48" x14ac:dyDescent="0.2">
      <c r="A55" s="34" t="s">
        <v>101</v>
      </c>
      <c r="B55" s="35" t="s">
        <v>102</v>
      </c>
      <c r="C55" s="36" t="s">
        <v>103</v>
      </c>
      <c r="D55" s="24" t="s">
        <v>42</v>
      </c>
      <c r="E55" s="37" t="s">
        <v>104</v>
      </c>
      <c r="F55" s="38">
        <v>23125.84</v>
      </c>
      <c r="G55" s="38">
        <v>17616.03</v>
      </c>
      <c r="H55" s="38">
        <v>5020.59</v>
      </c>
      <c r="I55" s="38">
        <v>29.22</v>
      </c>
      <c r="J55" s="39">
        <v>9250</v>
      </c>
      <c r="K55" s="39">
        <v>7046</v>
      </c>
      <c r="L55" s="39">
        <v>2008</v>
      </c>
      <c r="M55" s="39">
        <v>12</v>
      </c>
      <c r="N55" s="39">
        <v>79.75</v>
      </c>
      <c r="O55" s="39">
        <v>31.9</v>
      </c>
      <c r="P55" s="39">
        <v>0.37</v>
      </c>
      <c r="Q55" s="39">
        <v>0.15</v>
      </c>
    </row>
    <row r="56" spans="1:17" ht="48" x14ac:dyDescent="0.2">
      <c r="A56" s="34" t="s">
        <v>105</v>
      </c>
      <c r="B56" s="35" t="s">
        <v>106</v>
      </c>
      <c r="C56" s="36" t="s">
        <v>107</v>
      </c>
      <c r="D56" s="24" t="s">
        <v>42</v>
      </c>
      <c r="E56" s="37" t="s">
        <v>108</v>
      </c>
      <c r="F56" s="38">
        <v>23001.64</v>
      </c>
      <c r="G56" s="38">
        <v>17616.03</v>
      </c>
      <c r="H56" s="38">
        <v>5020.59</v>
      </c>
      <c r="I56" s="38">
        <v>29.22</v>
      </c>
      <c r="J56" s="39">
        <v>2760</v>
      </c>
      <c r="K56" s="39">
        <v>2114</v>
      </c>
      <c r="L56" s="39">
        <v>602</v>
      </c>
      <c r="M56" s="39">
        <v>4</v>
      </c>
      <c r="N56" s="39">
        <v>79.75</v>
      </c>
      <c r="O56" s="39">
        <v>9.57</v>
      </c>
      <c r="P56" s="39">
        <v>0.37</v>
      </c>
      <c r="Q56" s="39">
        <v>0.04</v>
      </c>
    </row>
    <row r="57" spans="1:17" ht="48" x14ac:dyDescent="0.2">
      <c r="A57" s="34" t="s">
        <v>109</v>
      </c>
      <c r="B57" s="35" t="s">
        <v>110</v>
      </c>
      <c r="C57" s="36" t="s">
        <v>111</v>
      </c>
      <c r="D57" s="24" t="s">
        <v>42</v>
      </c>
      <c r="E57" s="37" t="s">
        <v>112</v>
      </c>
      <c r="F57" s="38">
        <v>16476.830000000002</v>
      </c>
      <c r="G57" s="38">
        <v>13436.85</v>
      </c>
      <c r="H57" s="38">
        <v>2820.25</v>
      </c>
      <c r="I57" s="38">
        <v>20.34</v>
      </c>
      <c r="J57" s="39">
        <v>7909</v>
      </c>
      <c r="K57" s="39">
        <v>6450</v>
      </c>
      <c r="L57" s="39">
        <v>1354</v>
      </c>
      <c r="M57" s="39">
        <v>10</v>
      </c>
      <c r="N57" s="39">
        <v>60.83</v>
      </c>
      <c r="O57" s="39">
        <v>29.2</v>
      </c>
      <c r="P57" s="39">
        <v>0.19</v>
      </c>
      <c r="Q57" s="39">
        <v>0.09</v>
      </c>
    </row>
    <row r="58" spans="1:17" ht="48" x14ac:dyDescent="0.2">
      <c r="A58" s="34" t="s">
        <v>113</v>
      </c>
      <c r="B58" s="35" t="s">
        <v>114</v>
      </c>
      <c r="C58" s="36" t="s">
        <v>115</v>
      </c>
      <c r="D58" s="24" t="s">
        <v>42</v>
      </c>
      <c r="E58" s="37" t="s">
        <v>116</v>
      </c>
      <c r="F58" s="38">
        <v>41269.49</v>
      </c>
      <c r="G58" s="38">
        <v>27704.26</v>
      </c>
      <c r="H58" s="38">
        <v>13136.36</v>
      </c>
      <c r="I58" s="38">
        <v>4197.8</v>
      </c>
      <c r="J58" s="39">
        <v>69333</v>
      </c>
      <c r="K58" s="39">
        <v>46543</v>
      </c>
      <c r="L58" s="39">
        <v>22069</v>
      </c>
      <c r="M58" s="39">
        <v>7052</v>
      </c>
      <c r="N58" s="39">
        <v>128.76</v>
      </c>
      <c r="O58" s="39">
        <v>216.32</v>
      </c>
      <c r="P58" s="39">
        <v>14.46</v>
      </c>
      <c r="Q58" s="39">
        <v>24.29</v>
      </c>
    </row>
    <row r="59" spans="1:17" ht="48" x14ac:dyDescent="0.2">
      <c r="A59" s="34" t="s">
        <v>117</v>
      </c>
      <c r="B59" s="35" t="s">
        <v>118</v>
      </c>
      <c r="C59" s="36" t="s">
        <v>119</v>
      </c>
      <c r="D59" s="24" t="s">
        <v>42</v>
      </c>
      <c r="E59" s="37" t="s">
        <v>120</v>
      </c>
      <c r="F59" s="38">
        <v>44742.63</v>
      </c>
      <c r="G59" s="38">
        <v>31198.42</v>
      </c>
      <c r="H59" s="38">
        <v>13074.56</v>
      </c>
      <c r="I59" s="38">
        <v>4194.6499999999996</v>
      </c>
      <c r="J59" s="39">
        <v>45637</v>
      </c>
      <c r="K59" s="39">
        <v>31822</v>
      </c>
      <c r="L59" s="39">
        <v>13336</v>
      </c>
      <c r="M59" s="39">
        <v>4279</v>
      </c>
      <c r="N59" s="39">
        <v>145</v>
      </c>
      <c r="O59" s="39">
        <v>147.9</v>
      </c>
      <c r="P59" s="39">
        <v>14.44</v>
      </c>
      <c r="Q59" s="39">
        <v>14.73</v>
      </c>
    </row>
    <row r="60" spans="1:17" ht="48" x14ac:dyDescent="0.2">
      <c r="A60" s="34" t="s">
        <v>121</v>
      </c>
      <c r="B60" s="35" t="s">
        <v>122</v>
      </c>
      <c r="C60" s="36" t="s">
        <v>123</v>
      </c>
      <c r="D60" s="24" t="s">
        <v>42</v>
      </c>
      <c r="E60" s="37" t="s">
        <v>124</v>
      </c>
      <c r="F60" s="38">
        <v>50532.9</v>
      </c>
      <c r="G60" s="38">
        <v>34942.11</v>
      </c>
      <c r="H60" s="38">
        <v>15203.65</v>
      </c>
      <c r="I60" s="38">
        <v>4940.41</v>
      </c>
      <c r="J60" s="39">
        <v>58618</v>
      </c>
      <c r="K60" s="39">
        <v>40533</v>
      </c>
      <c r="L60" s="39">
        <v>17636</v>
      </c>
      <c r="M60" s="39">
        <v>5731</v>
      </c>
      <c r="N60" s="39">
        <v>162.4</v>
      </c>
      <c r="O60" s="39">
        <v>188.38</v>
      </c>
      <c r="P60" s="39">
        <v>16.97</v>
      </c>
      <c r="Q60" s="39">
        <v>19.690000000000001</v>
      </c>
    </row>
    <row r="61" spans="1:17" ht="48" x14ac:dyDescent="0.2">
      <c r="A61" s="34" t="s">
        <v>125</v>
      </c>
      <c r="B61" s="35" t="s">
        <v>126</v>
      </c>
      <c r="C61" s="36" t="s">
        <v>127</v>
      </c>
      <c r="D61" s="24" t="s">
        <v>42</v>
      </c>
      <c r="E61" s="37" t="s">
        <v>128</v>
      </c>
      <c r="F61" s="38">
        <v>42918.29</v>
      </c>
      <c r="G61" s="38">
        <v>30449.79</v>
      </c>
      <c r="H61" s="38">
        <v>12084.34</v>
      </c>
      <c r="I61" s="38">
        <v>3917.03</v>
      </c>
      <c r="J61" s="39">
        <v>12875</v>
      </c>
      <c r="K61" s="39">
        <v>9135</v>
      </c>
      <c r="L61" s="39">
        <v>3625</v>
      </c>
      <c r="M61" s="39">
        <v>1175</v>
      </c>
      <c r="N61" s="39">
        <v>141.52000000000001</v>
      </c>
      <c r="O61" s="39">
        <v>42.46</v>
      </c>
      <c r="P61" s="39">
        <v>13.46</v>
      </c>
      <c r="Q61" s="39">
        <v>4.04</v>
      </c>
    </row>
    <row r="62" spans="1:17" ht="48" x14ac:dyDescent="0.2">
      <c r="A62" s="34" t="s">
        <v>129</v>
      </c>
      <c r="B62" s="35" t="s">
        <v>130</v>
      </c>
      <c r="C62" s="36" t="s">
        <v>131</v>
      </c>
      <c r="D62" s="24" t="s">
        <v>42</v>
      </c>
      <c r="E62" s="37" t="s">
        <v>132</v>
      </c>
      <c r="F62" s="38">
        <v>44175.81</v>
      </c>
      <c r="G62" s="38">
        <v>31747.07</v>
      </c>
      <c r="H62" s="38">
        <v>12084.34</v>
      </c>
      <c r="I62" s="38">
        <v>3917.03</v>
      </c>
      <c r="J62" s="39">
        <v>94978</v>
      </c>
      <c r="K62" s="39">
        <v>68256</v>
      </c>
      <c r="L62" s="39">
        <v>25981</v>
      </c>
      <c r="M62" s="39">
        <v>8422</v>
      </c>
      <c r="N62" s="39">
        <v>141.52000000000001</v>
      </c>
      <c r="O62" s="39">
        <v>304.27</v>
      </c>
      <c r="P62" s="39">
        <v>13.46</v>
      </c>
      <c r="Q62" s="39">
        <v>28.94</v>
      </c>
    </row>
    <row r="63" spans="1:17" ht="48" x14ac:dyDescent="0.2">
      <c r="A63" s="34" t="s">
        <v>133</v>
      </c>
      <c r="B63" s="35" t="s">
        <v>134</v>
      </c>
      <c r="C63" s="36" t="s">
        <v>135</v>
      </c>
      <c r="D63" s="24" t="s">
        <v>42</v>
      </c>
      <c r="E63" s="37" t="s">
        <v>136</v>
      </c>
      <c r="F63" s="38">
        <v>31849.98</v>
      </c>
      <c r="G63" s="38">
        <v>27323.22</v>
      </c>
      <c r="H63" s="38">
        <v>4331.72</v>
      </c>
      <c r="I63" s="38">
        <v>1366.03</v>
      </c>
      <c r="J63" s="39">
        <v>42679</v>
      </c>
      <c r="K63" s="39">
        <v>36613</v>
      </c>
      <c r="L63" s="39">
        <v>5805</v>
      </c>
      <c r="M63" s="39">
        <v>1830</v>
      </c>
      <c r="N63" s="39">
        <v>121.8</v>
      </c>
      <c r="O63" s="39">
        <v>163.21</v>
      </c>
      <c r="P63" s="39">
        <v>4.72</v>
      </c>
      <c r="Q63" s="39">
        <v>6.32</v>
      </c>
    </row>
    <row r="64" spans="1:17" ht="48" x14ac:dyDescent="0.2">
      <c r="A64" s="34" t="s">
        <v>137</v>
      </c>
      <c r="B64" s="35" t="s">
        <v>138</v>
      </c>
      <c r="C64" s="36" t="s">
        <v>139</v>
      </c>
      <c r="D64" s="24" t="s">
        <v>42</v>
      </c>
      <c r="E64" s="37" t="s">
        <v>140</v>
      </c>
      <c r="F64" s="38">
        <v>41007.82</v>
      </c>
      <c r="G64" s="38">
        <v>33568.629999999997</v>
      </c>
      <c r="H64" s="38">
        <v>7368.83</v>
      </c>
      <c r="I64" s="38">
        <v>2383.9699999999998</v>
      </c>
      <c r="J64" s="39">
        <v>49209</v>
      </c>
      <c r="K64" s="39">
        <v>40282</v>
      </c>
      <c r="L64" s="39">
        <v>8843</v>
      </c>
      <c r="M64" s="39">
        <v>2861</v>
      </c>
      <c r="N64" s="39">
        <v>149.63999999999999</v>
      </c>
      <c r="O64" s="39">
        <v>179.57</v>
      </c>
      <c r="P64" s="39">
        <v>8.1999999999999993</v>
      </c>
      <c r="Q64" s="39">
        <v>9.84</v>
      </c>
    </row>
    <row r="65" spans="1:17" ht="48" x14ac:dyDescent="0.2">
      <c r="A65" s="34" t="s">
        <v>141</v>
      </c>
      <c r="B65" s="35" t="s">
        <v>142</v>
      </c>
      <c r="C65" s="36" t="s">
        <v>143</v>
      </c>
      <c r="D65" s="24" t="s">
        <v>42</v>
      </c>
      <c r="E65" s="37" t="s">
        <v>144</v>
      </c>
      <c r="F65" s="38">
        <v>54696.36</v>
      </c>
      <c r="G65" s="38">
        <v>42676.47</v>
      </c>
      <c r="H65" s="38">
        <v>11930.48</v>
      </c>
      <c r="I65" s="38">
        <v>3911.01</v>
      </c>
      <c r="J65" s="39">
        <v>17503</v>
      </c>
      <c r="K65" s="39">
        <v>13656</v>
      </c>
      <c r="L65" s="39">
        <v>3818</v>
      </c>
      <c r="M65" s="39">
        <v>1252</v>
      </c>
      <c r="N65" s="39">
        <v>190.24</v>
      </c>
      <c r="O65" s="39">
        <v>60.88</v>
      </c>
      <c r="P65" s="39">
        <v>13.42</v>
      </c>
      <c r="Q65" s="39">
        <v>4.29</v>
      </c>
    </row>
    <row r="66" spans="1:17" ht="62.45" customHeight="1" x14ac:dyDescent="0.2">
      <c r="A66" s="34" t="s">
        <v>145</v>
      </c>
      <c r="B66" s="35" t="s">
        <v>53</v>
      </c>
      <c r="C66" s="36" t="s">
        <v>146</v>
      </c>
      <c r="D66" s="24" t="s">
        <v>55</v>
      </c>
      <c r="E66" s="37" t="s">
        <v>56</v>
      </c>
      <c r="F66" s="38">
        <v>359.45</v>
      </c>
      <c r="G66" s="38">
        <v>301.97000000000003</v>
      </c>
      <c r="H66" s="38">
        <v>49.08</v>
      </c>
      <c r="I66" s="39"/>
      <c r="J66" s="39">
        <v>10784</v>
      </c>
      <c r="K66" s="39">
        <v>9059</v>
      </c>
      <c r="L66" s="39">
        <v>1472</v>
      </c>
      <c r="M66" s="39"/>
      <c r="N66" s="39">
        <v>1.47</v>
      </c>
      <c r="O66" s="39">
        <v>44.1</v>
      </c>
      <c r="P66" s="39"/>
      <c r="Q66" s="39"/>
    </row>
    <row r="67" spans="1:17" ht="96" x14ac:dyDescent="0.2">
      <c r="A67" s="34" t="s">
        <v>147</v>
      </c>
      <c r="B67" s="35" t="s">
        <v>58</v>
      </c>
      <c r="C67" s="36" t="s">
        <v>148</v>
      </c>
      <c r="D67" s="24" t="s">
        <v>55</v>
      </c>
      <c r="E67" s="37" t="s">
        <v>149</v>
      </c>
      <c r="F67" s="38">
        <v>347.27</v>
      </c>
      <c r="G67" s="38">
        <v>301.97000000000003</v>
      </c>
      <c r="H67" s="38">
        <v>37.17</v>
      </c>
      <c r="I67" s="39"/>
      <c r="J67" s="39">
        <v>14933</v>
      </c>
      <c r="K67" s="39">
        <v>12985</v>
      </c>
      <c r="L67" s="39">
        <v>1598</v>
      </c>
      <c r="M67" s="39"/>
      <c r="N67" s="39">
        <v>1.47</v>
      </c>
      <c r="O67" s="39">
        <v>63.21</v>
      </c>
      <c r="P67" s="39"/>
      <c r="Q67" s="39"/>
    </row>
    <row r="68" spans="1:17" ht="48" x14ac:dyDescent="0.2">
      <c r="A68" s="34" t="s">
        <v>150</v>
      </c>
      <c r="B68" s="35" t="s">
        <v>53</v>
      </c>
      <c r="C68" s="36" t="s">
        <v>151</v>
      </c>
      <c r="D68" s="24" t="s">
        <v>55</v>
      </c>
      <c r="E68" s="40">
        <v>10</v>
      </c>
      <c r="F68" s="38">
        <v>359.45</v>
      </c>
      <c r="G68" s="38">
        <v>301.97000000000003</v>
      </c>
      <c r="H68" s="38">
        <v>49.08</v>
      </c>
      <c r="I68" s="39"/>
      <c r="J68" s="39">
        <v>3595</v>
      </c>
      <c r="K68" s="39">
        <v>3020</v>
      </c>
      <c r="L68" s="39">
        <v>491</v>
      </c>
      <c r="M68" s="39"/>
      <c r="N68" s="39">
        <v>1.47</v>
      </c>
      <c r="O68" s="39">
        <v>14.7</v>
      </c>
      <c r="P68" s="39"/>
      <c r="Q68" s="39"/>
    </row>
    <row r="69" spans="1:17" ht="48" x14ac:dyDescent="0.2">
      <c r="A69" s="34" t="s">
        <v>152</v>
      </c>
      <c r="B69" s="35" t="s">
        <v>58</v>
      </c>
      <c r="C69" s="36" t="s">
        <v>153</v>
      </c>
      <c r="D69" s="24" t="s">
        <v>55</v>
      </c>
      <c r="E69" s="40">
        <v>53</v>
      </c>
      <c r="F69" s="38">
        <v>347.27</v>
      </c>
      <c r="G69" s="38">
        <v>301.97000000000003</v>
      </c>
      <c r="H69" s="38">
        <v>37.17</v>
      </c>
      <c r="I69" s="39"/>
      <c r="J69" s="39">
        <v>18405</v>
      </c>
      <c r="K69" s="39">
        <v>16004</v>
      </c>
      <c r="L69" s="39">
        <v>1970</v>
      </c>
      <c r="M69" s="39"/>
      <c r="N69" s="39">
        <v>1.47</v>
      </c>
      <c r="O69" s="39">
        <v>77.91</v>
      </c>
      <c r="P69" s="39"/>
      <c r="Q69" s="39"/>
    </row>
    <row r="70" spans="1:17" ht="24" x14ac:dyDescent="0.2">
      <c r="A70" s="34" t="s">
        <v>154</v>
      </c>
      <c r="B70" s="35" t="s">
        <v>66</v>
      </c>
      <c r="C70" s="36" t="s">
        <v>155</v>
      </c>
      <c r="D70" s="24" t="s">
        <v>68</v>
      </c>
      <c r="E70" s="37" t="s">
        <v>69</v>
      </c>
      <c r="F70" s="38">
        <v>5604.67</v>
      </c>
      <c r="G70" s="38">
        <v>3736.82</v>
      </c>
      <c r="H70" s="38">
        <v>1729.35</v>
      </c>
      <c r="I70" s="38">
        <v>96.55</v>
      </c>
      <c r="J70" s="39">
        <v>560</v>
      </c>
      <c r="K70" s="39">
        <v>374</v>
      </c>
      <c r="L70" s="39">
        <v>173</v>
      </c>
      <c r="M70" s="39">
        <v>10</v>
      </c>
      <c r="N70" s="39">
        <v>17.77</v>
      </c>
      <c r="O70" s="39">
        <v>1.78</v>
      </c>
      <c r="P70" s="39">
        <v>0.33</v>
      </c>
      <c r="Q70" s="39">
        <v>0.03</v>
      </c>
    </row>
    <row r="71" spans="1:17" ht="24" x14ac:dyDescent="0.2">
      <c r="A71" s="34" t="s">
        <v>156</v>
      </c>
      <c r="B71" s="35" t="s">
        <v>71</v>
      </c>
      <c r="C71" s="36" t="s">
        <v>157</v>
      </c>
      <c r="D71" s="24" t="s">
        <v>68</v>
      </c>
      <c r="E71" s="37" t="s">
        <v>69</v>
      </c>
      <c r="F71" s="38">
        <v>3007.64</v>
      </c>
      <c r="G71" s="38">
        <v>2086.0100000000002</v>
      </c>
      <c r="H71" s="38">
        <v>883.11</v>
      </c>
      <c r="I71" s="38">
        <v>14.61</v>
      </c>
      <c r="J71" s="39">
        <v>301</v>
      </c>
      <c r="K71" s="39">
        <v>209</v>
      </c>
      <c r="L71" s="39">
        <v>88</v>
      </c>
      <c r="M71" s="39">
        <v>1</v>
      </c>
      <c r="N71" s="39">
        <v>9.92</v>
      </c>
      <c r="O71" s="39">
        <v>0.99</v>
      </c>
      <c r="P71" s="39">
        <v>0.05</v>
      </c>
      <c r="Q71" s="39">
        <v>0.01</v>
      </c>
    </row>
    <row r="72" spans="1:17" ht="36" x14ac:dyDescent="0.2">
      <c r="A72" s="34" t="s">
        <v>158</v>
      </c>
      <c r="B72" s="35" t="s">
        <v>53</v>
      </c>
      <c r="C72" s="36" t="s">
        <v>159</v>
      </c>
      <c r="D72" s="24" t="s">
        <v>55</v>
      </c>
      <c r="E72" s="40">
        <v>1</v>
      </c>
      <c r="F72" s="38">
        <v>359.45</v>
      </c>
      <c r="G72" s="38">
        <v>301.97000000000003</v>
      </c>
      <c r="H72" s="38">
        <v>49.08</v>
      </c>
      <c r="I72" s="39"/>
      <c r="J72" s="39">
        <v>359</v>
      </c>
      <c r="K72" s="39">
        <v>302</v>
      </c>
      <c r="L72" s="39">
        <v>49</v>
      </c>
      <c r="M72" s="39"/>
      <c r="N72" s="39">
        <v>1.47</v>
      </c>
      <c r="O72" s="39">
        <v>1.47</v>
      </c>
      <c r="P72" s="39"/>
      <c r="Q72" s="39"/>
    </row>
    <row r="73" spans="1:17" ht="36" x14ac:dyDescent="0.2">
      <c r="A73" s="34" t="s">
        <v>160</v>
      </c>
      <c r="B73" s="35" t="s">
        <v>76</v>
      </c>
      <c r="C73" s="36" t="s">
        <v>161</v>
      </c>
      <c r="D73" s="24" t="s">
        <v>78</v>
      </c>
      <c r="E73" s="37" t="s">
        <v>79</v>
      </c>
      <c r="F73" s="38">
        <v>19361.189999999999</v>
      </c>
      <c r="G73" s="38">
        <v>14240.2</v>
      </c>
      <c r="H73" s="38">
        <v>3968.41</v>
      </c>
      <c r="I73" s="39"/>
      <c r="J73" s="39">
        <v>774</v>
      </c>
      <c r="K73" s="39">
        <v>570</v>
      </c>
      <c r="L73" s="39">
        <v>159</v>
      </c>
      <c r="M73" s="39"/>
      <c r="N73" s="39">
        <v>65.400000000000006</v>
      </c>
      <c r="O73" s="39">
        <v>2.62</v>
      </c>
      <c r="P73" s="39"/>
      <c r="Q73" s="39"/>
    </row>
    <row r="74" spans="1:17" ht="48" x14ac:dyDescent="0.2">
      <c r="A74" s="34" t="s">
        <v>162</v>
      </c>
      <c r="B74" s="35" t="s">
        <v>81</v>
      </c>
      <c r="C74" s="36" t="s">
        <v>163</v>
      </c>
      <c r="D74" s="24" t="s">
        <v>83</v>
      </c>
      <c r="E74" s="40">
        <v>2</v>
      </c>
      <c r="F74" s="38">
        <v>3287.32</v>
      </c>
      <c r="G74" s="38">
        <v>2979.89</v>
      </c>
      <c r="H74" s="38">
        <v>135.9</v>
      </c>
      <c r="I74" s="38">
        <v>14.61</v>
      </c>
      <c r="J74" s="39">
        <v>6575</v>
      </c>
      <c r="K74" s="39">
        <v>5960</v>
      </c>
      <c r="L74" s="39">
        <v>272</v>
      </c>
      <c r="M74" s="39">
        <v>29</v>
      </c>
      <c r="N74" s="39">
        <v>14.17</v>
      </c>
      <c r="O74" s="39">
        <v>28.34</v>
      </c>
      <c r="P74" s="39">
        <v>0.05</v>
      </c>
      <c r="Q74" s="39">
        <v>0.1</v>
      </c>
    </row>
    <row r="75" spans="1:17" ht="60" x14ac:dyDescent="0.2">
      <c r="A75" s="34" t="s">
        <v>164</v>
      </c>
      <c r="B75" s="35" t="s">
        <v>85</v>
      </c>
      <c r="C75" s="36" t="s">
        <v>165</v>
      </c>
      <c r="D75" s="24" t="s">
        <v>55</v>
      </c>
      <c r="E75" s="40">
        <v>2</v>
      </c>
      <c r="F75" s="38">
        <v>706.32</v>
      </c>
      <c r="G75" s="38">
        <v>597.64</v>
      </c>
      <c r="H75" s="38">
        <v>84.13</v>
      </c>
      <c r="I75" s="38">
        <v>2.87</v>
      </c>
      <c r="J75" s="39">
        <v>1413</v>
      </c>
      <c r="K75" s="39">
        <v>1195</v>
      </c>
      <c r="L75" s="39">
        <v>168</v>
      </c>
      <c r="M75" s="39">
        <v>6</v>
      </c>
      <c r="N75" s="39">
        <v>2.91</v>
      </c>
      <c r="O75" s="39">
        <v>5.82</v>
      </c>
      <c r="P75" s="39">
        <v>0.02</v>
      </c>
      <c r="Q75" s="39">
        <v>0.04</v>
      </c>
    </row>
    <row r="76" spans="1:17" ht="24" x14ac:dyDescent="0.2">
      <c r="A76" s="34" t="s">
        <v>166</v>
      </c>
      <c r="B76" s="35" t="s">
        <v>88</v>
      </c>
      <c r="C76" s="36" t="s">
        <v>167</v>
      </c>
      <c r="D76" s="24" t="s">
        <v>90</v>
      </c>
      <c r="E76" s="40">
        <v>10</v>
      </c>
      <c r="F76" s="38">
        <v>50.91</v>
      </c>
      <c r="G76" s="38">
        <v>49.28</v>
      </c>
      <c r="H76" s="39"/>
      <c r="I76" s="39"/>
      <c r="J76" s="39">
        <v>509</v>
      </c>
      <c r="K76" s="39">
        <v>493</v>
      </c>
      <c r="L76" s="39"/>
      <c r="M76" s="39"/>
      <c r="N76" s="39">
        <v>0.22</v>
      </c>
      <c r="O76" s="39">
        <v>2.2000000000000002</v>
      </c>
      <c r="P76" s="39"/>
      <c r="Q76" s="39"/>
    </row>
    <row r="77" spans="1:17" ht="72" x14ac:dyDescent="0.2">
      <c r="A77" s="34" t="s">
        <v>168</v>
      </c>
      <c r="B77" s="35" t="s">
        <v>85</v>
      </c>
      <c r="C77" s="36" t="s">
        <v>169</v>
      </c>
      <c r="D77" s="24" t="s">
        <v>55</v>
      </c>
      <c r="E77" s="37" t="s">
        <v>170</v>
      </c>
      <c r="F77" s="38">
        <v>706.32</v>
      </c>
      <c r="G77" s="38">
        <v>597.64</v>
      </c>
      <c r="H77" s="38">
        <v>84.13</v>
      </c>
      <c r="I77" s="38">
        <v>2.87</v>
      </c>
      <c r="J77" s="39">
        <v>6357</v>
      </c>
      <c r="K77" s="39">
        <v>5379</v>
      </c>
      <c r="L77" s="39">
        <v>757</v>
      </c>
      <c r="M77" s="39">
        <v>26</v>
      </c>
      <c r="N77" s="39">
        <v>2.91</v>
      </c>
      <c r="O77" s="39">
        <v>26.19</v>
      </c>
      <c r="P77" s="39">
        <v>0.02</v>
      </c>
      <c r="Q77" s="39">
        <v>0.18</v>
      </c>
    </row>
    <row r="78" spans="1:17" ht="19.899999999999999" customHeight="1" x14ac:dyDescent="0.2">
      <c r="A78" s="65" t="s">
        <v>171</v>
      </c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</row>
    <row r="79" spans="1:17" ht="48" x14ac:dyDescent="0.2">
      <c r="A79" s="34" t="s">
        <v>172</v>
      </c>
      <c r="B79" s="35" t="s">
        <v>173</v>
      </c>
      <c r="C79" s="36" t="s">
        <v>174</v>
      </c>
      <c r="D79" s="24" t="s">
        <v>42</v>
      </c>
      <c r="E79" s="37" t="s">
        <v>175</v>
      </c>
      <c r="F79" s="38">
        <v>1572.65</v>
      </c>
      <c r="G79" s="38">
        <v>1320.48</v>
      </c>
      <c r="H79" s="38">
        <v>187.18</v>
      </c>
      <c r="I79" s="39"/>
      <c r="J79" s="39">
        <v>1573</v>
      </c>
      <c r="K79" s="39">
        <v>1320</v>
      </c>
      <c r="L79" s="39">
        <v>187</v>
      </c>
      <c r="M79" s="39"/>
      <c r="N79" s="39">
        <v>5.01</v>
      </c>
      <c r="O79" s="39">
        <v>5.01</v>
      </c>
      <c r="P79" s="39"/>
      <c r="Q79" s="39"/>
    </row>
    <row r="80" spans="1:17" ht="48" x14ac:dyDescent="0.2">
      <c r="A80" s="34" t="s">
        <v>176</v>
      </c>
      <c r="B80" s="35" t="s">
        <v>177</v>
      </c>
      <c r="C80" s="36" t="s">
        <v>178</v>
      </c>
      <c r="D80" s="24" t="s">
        <v>179</v>
      </c>
      <c r="E80" s="40">
        <v>1</v>
      </c>
      <c r="F80" s="38">
        <v>2814.04</v>
      </c>
      <c r="G80" s="38">
        <v>2814.04</v>
      </c>
      <c r="H80" s="39"/>
      <c r="I80" s="39"/>
      <c r="J80" s="39">
        <v>2814</v>
      </c>
      <c r="K80" s="39">
        <v>2814</v>
      </c>
      <c r="L80" s="39"/>
      <c r="M80" s="39"/>
      <c r="N80" s="39">
        <v>10.72</v>
      </c>
      <c r="O80" s="39">
        <v>10.72</v>
      </c>
      <c r="P80" s="39"/>
      <c r="Q80" s="39"/>
    </row>
    <row r="81" spans="1:17" ht="60" x14ac:dyDescent="0.2">
      <c r="A81" s="34" t="s">
        <v>180</v>
      </c>
      <c r="B81" s="35" t="s">
        <v>181</v>
      </c>
      <c r="C81" s="36" t="s">
        <v>182</v>
      </c>
      <c r="D81" s="24" t="s">
        <v>183</v>
      </c>
      <c r="E81" s="40">
        <v>2</v>
      </c>
      <c r="F81" s="38">
        <v>1354.63</v>
      </c>
      <c r="G81" s="38">
        <v>1354.63</v>
      </c>
      <c r="H81" s="39"/>
      <c r="I81" s="39"/>
      <c r="J81" s="39">
        <v>2709</v>
      </c>
      <c r="K81" s="39">
        <v>2709</v>
      </c>
      <c r="L81" s="39"/>
      <c r="M81" s="39"/>
      <c r="N81" s="39">
        <v>5.16</v>
      </c>
      <c r="O81" s="39">
        <v>10.32</v>
      </c>
      <c r="P81" s="39"/>
      <c r="Q81" s="39"/>
    </row>
    <row r="82" spans="1:17" ht="19.899999999999999" customHeight="1" x14ac:dyDescent="0.2">
      <c r="A82" s="65" t="s">
        <v>184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</row>
    <row r="83" spans="1:17" ht="36" x14ac:dyDescent="0.2">
      <c r="A83" s="34" t="s">
        <v>185</v>
      </c>
      <c r="B83" s="35" t="s">
        <v>186</v>
      </c>
      <c r="C83" s="36" t="s">
        <v>187</v>
      </c>
      <c r="D83" s="24" t="s">
        <v>188</v>
      </c>
      <c r="E83" s="40">
        <v>1</v>
      </c>
      <c r="F83" s="38">
        <v>2203.96</v>
      </c>
      <c r="G83" s="38">
        <v>1624.46</v>
      </c>
      <c r="H83" s="38">
        <v>254.65</v>
      </c>
      <c r="I83" s="38">
        <v>2.87</v>
      </c>
      <c r="J83" s="39">
        <v>2204</v>
      </c>
      <c r="K83" s="39">
        <v>1624</v>
      </c>
      <c r="L83" s="39">
        <v>255</v>
      </c>
      <c r="M83" s="39">
        <v>3</v>
      </c>
      <c r="N83" s="39">
        <v>7.46</v>
      </c>
      <c r="O83" s="39">
        <v>7.46</v>
      </c>
      <c r="P83" s="39">
        <v>0.02</v>
      </c>
      <c r="Q83" s="39">
        <v>0.02</v>
      </c>
    </row>
    <row r="84" spans="1:17" ht="36" x14ac:dyDescent="0.2">
      <c r="A84" s="34" t="s">
        <v>189</v>
      </c>
      <c r="B84" s="35" t="s">
        <v>190</v>
      </c>
      <c r="C84" s="36" t="s">
        <v>191</v>
      </c>
      <c r="D84" s="24" t="s">
        <v>188</v>
      </c>
      <c r="E84" s="40">
        <v>1</v>
      </c>
      <c r="F84" s="38">
        <v>2105.38</v>
      </c>
      <c r="G84" s="38">
        <v>1624.46</v>
      </c>
      <c r="H84" s="38">
        <v>254.65</v>
      </c>
      <c r="I84" s="38">
        <v>2.87</v>
      </c>
      <c r="J84" s="39">
        <v>2105</v>
      </c>
      <c r="K84" s="39">
        <v>1624</v>
      </c>
      <c r="L84" s="39">
        <v>255</v>
      </c>
      <c r="M84" s="39">
        <v>3</v>
      </c>
      <c r="N84" s="39">
        <v>7.46</v>
      </c>
      <c r="O84" s="39">
        <v>7.46</v>
      </c>
      <c r="P84" s="39">
        <v>0.02</v>
      </c>
      <c r="Q84" s="39">
        <v>0.02</v>
      </c>
    </row>
    <row r="85" spans="1:17" ht="36" x14ac:dyDescent="0.2">
      <c r="A85" s="34" t="s">
        <v>192</v>
      </c>
      <c r="B85" s="35" t="s">
        <v>193</v>
      </c>
      <c r="C85" s="36" t="s">
        <v>194</v>
      </c>
      <c r="D85" s="24" t="s">
        <v>188</v>
      </c>
      <c r="E85" s="40">
        <v>2</v>
      </c>
      <c r="F85" s="38">
        <v>1648.77</v>
      </c>
      <c r="G85" s="38">
        <v>1400.13</v>
      </c>
      <c r="H85" s="38">
        <v>111.38</v>
      </c>
      <c r="I85" s="39"/>
      <c r="J85" s="39">
        <v>3298</v>
      </c>
      <c r="K85" s="39">
        <v>2800</v>
      </c>
      <c r="L85" s="39">
        <v>223</v>
      </c>
      <c r="M85" s="39"/>
      <c r="N85" s="39">
        <v>6.43</v>
      </c>
      <c r="O85" s="39">
        <v>12.86</v>
      </c>
      <c r="P85" s="39">
        <v>0.01</v>
      </c>
      <c r="Q85" s="39">
        <v>0.02</v>
      </c>
    </row>
    <row r="86" spans="1:17" ht="36" x14ac:dyDescent="0.2">
      <c r="A86" s="34" t="s">
        <v>195</v>
      </c>
      <c r="B86" s="35" t="s">
        <v>196</v>
      </c>
      <c r="C86" s="36" t="s">
        <v>197</v>
      </c>
      <c r="D86" s="24" t="s">
        <v>198</v>
      </c>
      <c r="E86" s="40">
        <v>1</v>
      </c>
      <c r="F86" s="38">
        <v>463.6</v>
      </c>
      <c r="G86" s="38">
        <v>369.87</v>
      </c>
      <c r="H86" s="39"/>
      <c r="I86" s="39"/>
      <c r="J86" s="39">
        <v>464</v>
      </c>
      <c r="K86" s="39">
        <v>370</v>
      </c>
      <c r="L86" s="39"/>
      <c r="M86" s="39"/>
      <c r="N86" s="39">
        <v>1.8</v>
      </c>
      <c r="O86" s="39">
        <v>1.8</v>
      </c>
      <c r="P86" s="39"/>
      <c r="Q86" s="39"/>
    </row>
    <row r="87" spans="1:17" ht="36" x14ac:dyDescent="0.2">
      <c r="A87" s="34" t="s">
        <v>199</v>
      </c>
      <c r="B87" s="35" t="s">
        <v>196</v>
      </c>
      <c r="C87" s="36" t="s">
        <v>200</v>
      </c>
      <c r="D87" s="24" t="s">
        <v>198</v>
      </c>
      <c r="E87" s="37" t="s">
        <v>201</v>
      </c>
      <c r="F87" s="38">
        <v>463.6</v>
      </c>
      <c r="G87" s="38">
        <v>369.87</v>
      </c>
      <c r="H87" s="39"/>
      <c r="I87" s="39"/>
      <c r="J87" s="39">
        <v>1391</v>
      </c>
      <c r="K87" s="39">
        <v>1110</v>
      </c>
      <c r="L87" s="39"/>
      <c r="M87" s="39"/>
      <c r="N87" s="39">
        <v>1.8</v>
      </c>
      <c r="O87" s="39">
        <v>5.4</v>
      </c>
      <c r="P87" s="39"/>
      <c r="Q87" s="39"/>
    </row>
    <row r="88" spans="1:17" ht="60" x14ac:dyDescent="0.2">
      <c r="A88" s="34" t="s">
        <v>202</v>
      </c>
      <c r="B88" s="35" t="s">
        <v>203</v>
      </c>
      <c r="C88" s="36" t="s">
        <v>204</v>
      </c>
      <c r="D88" s="24" t="s">
        <v>205</v>
      </c>
      <c r="E88" s="37" t="s">
        <v>206</v>
      </c>
      <c r="F88" s="38">
        <v>1227.32</v>
      </c>
      <c r="G88" s="38">
        <v>789.59</v>
      </c>
      <c r="H88" s="38">
        <v>295.67</v>
      </c>
      <c r="I88" s="39"/>
      <c r="J88" s="39">
        <v>124818</v>
      </c>
      <c r="K88" s="39">
        <v>80301</v>
      </c>
      <c r="L88" s="39">
        <v>30070</v>
      </c>
      <c r="M88" s="39"/>
      <c r="N88" s="39">
        <v>3.52</v>
      </c>
      <c r="O88" s="39">
        <v>357.98</v>
      </c>
      <c r="P88" s="39"/>
      <c r="Q88" s="39"/>
    </row>
    <row r="89" spans="1:17" ht="48" x14ac:dyDescent="0.2">
      <c r="A89" s="34" t="s">
        <v>207</v>
      </c>
      <c r="B89" s="35" t="s">
        <v>208</v>
      </c>
      <c r="C89" s="36" t="s">
        <v>209</v>
      </c>
      <c r="D89" s="24" t="s">
        <v>210</v>
      </c>
      <c r="E89" s="37" t="s">
        <v>108</v>
      </c>
      <c r="F89" s="38">
        <v>10268.790000000001</v>
      </c>
      <c r="G89" s="38">
        <v>8287.8700000000008</v>
      </c>
      <c r="H89" s="38">
        <v>1980.92</v>
      </c>
      <c r="I89" s="39"/>
      <c r="J89" s="39">
        <v>1232</v>
      </c>
      <c r="K89" s="39">
        <v>995</v>
      </c>
      <c r="L89" s="39">
        <v>237</v>
      </c>
      <c r="M89" s="39"/>
      <c r="N89" s="39">
        <v>42.92</v>
      </c>
      <c r="O89" s="39">
        <v>5.15</v>
      </c>
      <c r="P89" s="39"/>
      <c r="Q89" s="39"/>
    </row>
    <row r="90" spans="1:17" ht="36" x14ac:dyDescent="0.2">
      <c r="A90" s="34" t="s">
        <v>211</v>
      </c>
      <c r="B90" s="35" t="s">
        <v>212</v>
      </c>
      <c r="C90" s="36" t="s">
        <v>213</v>
      </c>
      <c r="D90" s="24" t="s">
        <v>210</v>
      </c>
      <c r="E90" s="37" t="s">
        <v>214</v>
      </c>
      <c r="F90" s="38">
        <v>14013.28</v>
      </c>
      <c r="G90" s="38">
        <v>7623.19</v>
      </c>
      <c r="H90" s="38">
        <v>6390.09</v>
      </c>
      <c r="I90" s="38">
        <v>1957.37</v>
      </c>
      <c r="J90" s="39">
        <v>1121</v>
      </c>
      <c r="K90" s="39">
        <v>610</v>
      </c>
      <c r="L90" s="39">
        <v>511</v>
      </c>
      <c r="M90" s="39">
        <v>157</v>
      </c>
      <c r="N90" s="39">
        <v>35.43</v>
      </c>
      <c r="O90" s="39">
        <v>2.83</v>
      </c>
      <c r="P90" s="39">
        <v>8.99</v>
      </c>
      <c r="Q90" s="39">
        <v>0.72</v>
      </c>
    </row>
    <row r="91" spans="1:17" ht="36" x14ac:dyDescent="0.2">
      <c r="A91" s="34" t="s">
        <v>215</v>
      </c>
      <c r="B91" s="35" t="s">
        <v>216</v>
      </c>
      <c r="C91" s="36" t="s">
        <v>217</v>
      </c>
      <c r="D91" s="24" t="s">
        <v>218</v>
      </c>
      <c r="E91" s="40">
        <v>0.05</v>
      </c>
      <c r="F91" s="38">
        <v>21964.66</v>
      </c>
      <c r="G91" s="38">
        <v>11187.54</v>
      </c>
      <c r="H91" s="38">
        <v>524.54</v>
      </c>
      <c r="I91" s="39"/>
      <c r="J91" s="39">
        <v>1098</v>
      </c>
      <c r="K91" s="39">
        <v>559</v>
      </c>
      <c r="L91" s="39">
        <v>26</v>
      </c>
      <c r="M91" s="39"/>
      <c r="N91" s="39">
        <v>61.11</v>
      </c>
      <c r="O91" s="39">
        <v>3.06</v>
      </c>
      <c r="P91" s="39"/>
      <c r="Q91" s="39"/>
    </row>
    <row r="92" spans="1:17" ht="24" x14ac:dyDescent="0.2">
      <c r="A92" s="34" t="s">
        <v>219</v>
      </c>
      <c r="B92" s="35" t="s">
        <v>220</v>
      </c>
      <c r="C92" s="36" t="s">
        <v>221</v>
      </c>
      <c r="D92" s="24" t="s">
        <v>222</v>
      </c>
      <c r="E92" s="37" t="s">
        <v>223</v>
      </c>
      <c r="F92" s="38">
        <v>35183.629999999997</v>
      </c>
      <c r="G92" s="38">
        <v>35183.629999999997</v>
      </c>
      <c r="H92" s="39"/>
      <c r="I92" s="39"/>
      <c r="J92" s="39">
        <v>985</v>
      </c>
      <c r="K92" s="39">
        <v>985</v>
      </c>
      <c r="L92" s="39"/>
      <c r="M92" s="39"/>
      <c r="N92" s="39">
        <v>214.32</v>
      </c>
      <c r="O92" s="39">
        <v>6</v>
      </c>
      <c r="P92" s="39"/>
      <c r="Q92" s="39"/>
    </row>
    <row r="93" spans="1:17" ht="19.899999999999999" customHeight="1" x14ac:dyDescent="0.2">
      <c r="A93" s="65" t="s">
        <v>224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1:17" ht="36" x14ac:dyDescent="0.2">
      <c r="A94" s="42" t="s">
        <v>225</v>
      </c>
      <c r="B94" s="35" t="s">
        <v>226</v>
      </c>
      <c r="C94" s="43" t="s">
        <v>227</v>
      </c>
      <c r="D94" s="44" t="s">
        <v>228</v>
      </c>
      <c r="E94" s="45">
        <v>2.8</v>
      </c>
      <c r="F94" s="41">
        <v>521.79</v>
      </c>
      <c r="G94" s="41">
        <v>94.01</v>
      </c>
      <c r="H94" s="41">
        <v>427.78</v>
      </c>
      <c r="I94" s="41">
        <v>72.680000000000007</v>
      </c>
      <c r="J94" s="46">
        <v>1461</v>
      </c>
      <c r="K94" s="46">
        <v>263</v>
      </c>
      <c r="L94" s="46">
        <v>1198</v>
      </c>
      <c r="M94" s="46">
        <v>204</v>
      </c>
      <c r="N94" s="46">
        <v>0.57769999999999999</v>
      </c>
      <c r="O94" s="46">
        <v>1.62</v>
      </c>
      <c r="P94" s="39"/>
      <c r="Q94" s="39"/>
    </row>
    <row r="95" spans="1:17" ht="48" x14ac:dyDescent="0.2">
      <c r="A95" s="42" t="s">
        <v>229</v>
      </c>
      <c r="B95" s="35" t="s">
        <v>230</v>
      </c>
      <c r="C95" s="43" t="s">
        <v>231</v>
      </c>
      <c r="D95" s="44" t="s">
        <v>228</v>
      </c>
      <c r="E95" s="45">
        <v>12.4</v>
      </c>
      <c r="F95" s="41">
        <v>165.41</v>
      </c>
      <c r="G95" s="41">
        <v>51.03</v>
      </c>
      <c r="H95" s="41">
        <v>114.38</v>
      </c>
      <c r="I95" s="41">
        <v>24.86</v>
      </c>
      <c r="J95" s="46">
        <v>2051</v>
      </c>
      <c r="K95" s="46">
        <v>633</v>
      </c>
      <c r="L95" s="46">
        <v>1418</v>
      </c>
      <c r="M95" s="46">
        <v>308</v>
      </c>
      <c r="N95" s="46">
        <v>0.28899999999999998</v>
      </c>
      <c r="O95" s="46">
        <v>3.58</v>
      </c>
      <c r="P95" s="39"/>
      <c r="Q95" s="39"/>
    </row>
    <row r="96" spans="1:17" ht="48" x14ac:dyDescent="0.2">
      <c r="A96" s="42" t="s">
        <v>232</v>
      </c>
      <c r="B96" s="35" t="s">
        <v>233</v>
      </c>
      <c r="C96" s="43" t="s">
        <v>234</v>
      </c>
      <c r="D96" s="44" t="s">
        <v>228</v>
      </c>
      <c r="E96" s="47" t="s">
        <v>235</v>
      </c>
      <c r="F96" s="41">
        <v>84.96</v>
      </c>
      <c r="G96" s="39"/>
      <c r="H96" s="41">
        <v>84.96</v>
      </c>
      <c r="I96" s="39"/>
      <c r="J96" s="46">
        <v>1291</v>
      </c>
      <c r="K96" s="39"/>
      <c r="L96" s="46">
        <v>1291</v>
      </c>
      <c r="M96" s="39"/>
      <c r="N96" s="39"/>
      <c r="O96" s="39"/>
      <c r="P96" s="39"/>
      <c r="Q96" s="39"/>
    </row>
    <row r="97" spans="1:17" ht="15" x14ac:dyDescent="0.2">
      <c r="A97" s="65" t="s">
        <v>96</v>
      </c>
      <c r="B97" s="64"/>
      <c r="C97" s="64"/>
      <c r="D97" s="64"/>
      <c r="E97" s="64"/>
      <c r="F97" s="64"/>
      <c r="G97" s="64"/>
      <c r="H97" s="64"/>
      <c r="I97" s="64"/>
      <c r="J97" s="38">
        <v>625931</v>
      </c>
      <c r="K97" s="38">
        <v>456717</v>
      </c>
      <c r="L97" s="38">
        <v>147945</v>
      </c>
      <c r="M97" s="38">
        <v>33375</v>
      </c>
      <c r="N97" s="39"/>
      <c r="O97" s="38">
        <v>2084.2399999999998</v>
      </c>
      <c r="P97" s="39"/>
      <c r="Q97" s="38">
        <v>113.56</v>
      </c>
    </row>
    <row r="98" spans="1:17" ht="18" customHeight="1" x14ac:dyDescent="0.2">
      <c r="A98" s="65" t="s">
        <v>601</v>
      </c>
      <c r="B98" s="64"/>
      <c r="C98" s="64"/>
      <c r="D98" s="64"/>
      <c r="E98" s="64"/>
      <c r="F98" s="64"/>
      <c r="G98" s="64"/>
      <c r="H98" s="64"/>
      <c r="I98" s="64"/>
      <c r="J98" s="38">
        <v>716632</v>
      </c>
      <c r="K98" s="38">
        <v>525225</v>
      </c>
      <c r="L98" s="38">
        <v>170138</v>
      </c>
      <c r="M98" s="38">
        <v>38382</v>
      </c>
      <c r="N98" s="39"/>
      <c r="O98" s="38">
        <v>2396.89</v>
      </c>
      <c r="P98" s="39"/>
      <c r="Q98" s="38">
        <v>130.6</v>
      </c>
    </row>
    <row r="99" spans="1:17" ht="15" x14ac:dyDescent="0.2">
      <c r="A99" s="65" t="s">
        <v>97</v>
      </c>
      <c r="B99" s="64"/>
      <c r="C99" s="64"/>
      <c r="D99" s="64"/>
      <c r="E99" s="64"/>
      <c r="F99" s="64"/>
      <c r="G99" s="64"/>
      <c r="H99" s="64"/>
      <c r="I99" s="64"/>
      <c r="J99" s="38">
        <v>524694</v>
      </c>
      <c r="K99" s="39"/>
      <c r="L99" s="39"/>
      <c r="M99" s="39"/>
      <c r="N99" s="39"/>
      <c r="O99" s="39"/>
      <c r="P99" s="39"/>
      <c r="Q99" s="39"/>
    </row>
    <row r="100" spans="1:17" ht="15" x14ac:dyDescent="0.2">
      <c r="A100" s="65" t="s">
        <v>98</v>
      </c>
      <c r="B100" s="64"/>
      <c r="C100" s="64"/>
      <c r="D100" s="64"/>
      <c r="E100" s="64"/>
      <c r="F100" s="64"/>
      <c r="G100" s="64"/>
      <c r="H100" s="64"/>
      <c r="I100" s="64"/>
      <c r="J100" s="38">
        <v>306374</v>
      </c>
      <c r="K100" s="39"/>
      <c r="L100" s="39"/>
      <c r="M100" s="39"/>
      <c r="N100" s="39"/>
      <c r="O100" s="39"/>
      <c r="P100" s="39"/>
      <c r="Q100" s="39"/>
    </row>
    <row r="101" spans="1:17" ht="15" x14ac:dyDescent="0.2">
      <c r="A101" s="66" t="s">
        <v>236</v>
      </c>
      <c r="B101" s="64"/>
      <c r="C101" s="64"/>
      <c r="D101" s="64"/>
      <c r="E101" s="64"/>
      <c r="F101" s="64"/>
      <c r="G101" s="64"/>
      <c r="H101" s="64"/>
      <c r="I101" s="64"/>
      <c r="J101" s="41">
        <v>1547700</v>
      </c>
      <c r="K101" s="39"/>
      <c r="L101" s="39"/>
      <c r="M101" s="39"/>
      <c r="N101" s="39"/>
      <c r="O101" s="41">
        <v>2396.89</v>
      </c>
      <c r="P101" s="39"/>
      <c r="Q101" s="41">
        <v>130.6</v>
      </c>
    </row>
    <row r="102" spans="1:17" ht="19.149999999999999" customHeight="1" x14ac:dyDescent="0.2">
      <c r="A102" s="78" t="s">
        <v>602</v>
      </c>
      <c r="B102" s="79"/>
      <c r="C102" s="79"/>
      <c r="D102" s="49"/>
      <c r="E102" s="49"/>
      <c r="F102" s="49"/>
      <c r="G102" s="49"/>
      <c r="H102" s="49"/>
      <c r="I102" s="50"/>
      <c r="J102" s="52"/>
      <c r="K102" s="39"/>
      <c r="L102" s="39"/>
      <c r="M102" s="39"/>
      <c r="N102" s="39"/>
      <c r="O102" s="41"/>
      <c r="P102" s="39"/>
      <c r="Q102" s="41"/>
    </row>
    <row r="103" spans="1:17" ht="18" customHeight="1" x14ac:dyDescent="0.2">
      <c r="A103" s="80" t="s">
        <v>604</v>
      </c>
      <c r="B103" s="81"/>
      <c r="C103" s="81"/>
      <c r="D103" s="81"/>
      <c r="E103" s="81"/>
      <c r="F103" s="53"/>
      <c r="G103" s="53"/>
      <c r="H103" s="53"/>
      <c r="I103" s="54"/>
      <c r="J103" s="52">
        <f>J101*J102</f>
        <v>0</v>
      </c>
      <c r="K103" s="55"/>
      <c r="L103" s="55"/>
      <c r="M103" s="55"/>
      <c r="N103" s="55"/>
      <c r="O103" s="52"/>
      <c r="P103" s="55"/>
      <c r="Q103" s="52"/>
    </row>
    <row r="104" spans="1:17" ht="19.899999999999999" customHeight="1" x14ac:dyDescent="0.2">
      <c r="A104" s="63" t="s">
        <v>237</v>
      </c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</row>
    <row r="105" spans="1:17" ht="72" x14ac:dyDescent="0.2">
      <c r="A105" s="42" t="s">
        <v>238</v>
      </c>
      <c r="B105" s="35" t="s">
        <v>241</v>
      </c>
      <c r="C105" s="43" t="s">
        <v>239</v>
      </c>
      <c r="D105" s="44" t="s">
        <v>240</v>
      </c>
      <c r="E105" s="47" t="s">
        <v>242</v>
      </c>
      <c r="F105" s="41"/>
      <c r="G105" s="39"/>
      <c r="H105" s="39"/>
      <c r="I105" s="39"/>
      <c r="J105" s="59"/>
      <c r="K105" s="39"/>
      <c r="L105" s="39"/>
      <c r="M105" s="39"/>
      <c r="N105" s="39"/>
      <c r="O105" s="39"/>
      <c r="P105" s="39"/>
      <c r="Q105" s="39"/>
    </row>
    <row r="106" spans="1:17" ht="72" x14ac:dyDescent="0.2">
      <c r="A106" s="42" t="s">
        <v>243</v>
      </c>
      <c r="B106" s="35" t="s">
        <v>245</v>
      </c>
      <c r="C106" s="43" t="s">
        <v>244</v>
      </c>
      <c r="D106" s="44" t="s">
        <v>240</v>
      </c>
      <c r="E106" s="47" t="s">
        <v>246</v>
      </c>
      <c r="F106" s="41"/>
      <c r="G106" s="39"/>
      <c r="H106" s="39"/>
      <c r="I106" s="39"/>
      <c r="J106" s="59"/>
      <c r="K106" s="39"/>
      <c r="L106" s="39"/>
      <c r="M106" s="39"/>
      <c r="N106" s="39"/>
      <c r="O106" s="39"/>
      <c r="P106" s="39"/>
      <c r="Q106" s="39"/>
    </row>
    <row r="107" spans="1:17" ht="72" x14ac:dyDescent="0.2">
      <c r="A107" s="42" t="s">
        <v>247</v>
      </c>
      <c r="B107" s="35" t="s">
        <v>248</v>
      </c>
      <c r="C107" s="43" t="s">
        <v>249</v>
      </c>
      <c r="D107" s="44" t="s">
        <v>240</v>
      </c>
      <c r="E107" s="47" t="s">
        <v>250</v>
      </c>
      <c r="F107" s="41"/>
      <c r="G107" s="39"/>
      <c r="H107" s="39"/>
      <c r="I107" s="39"/>
      <c r="J107" s="59"/>
      <c r="K107" s="39"/>
      <c r="L107" s="39"/>
      <c r="M107" s="39"/>
      <c r="N107" s="39"/>
      <c r="O107" s="39"/>
      <c r="P107" s="39"/>
      <c r="Q107" s="39"/>
    </row>
    <row r="108" spans="1:17" ht="24" x14ac:dyDescent="0.2">
      <c r="A108" s="42" t="s">
        <v>251</v>
      </c>
      <c r="B108" s="35" t="s">
        <v>252</v>
      </c>
      <c r="C108" s="43" t="s">
        <v>253</v>
      </c>
      <c r="D108" s="44" t="s">
        <v>254</v>
      </c>
      <c r="E108" s="45">
        <v>82</v>
      </c>
      <c r="F108" s="41"/>
      <c r="G108" s="39"/>
      <c r="H108" s="39"/>
      <c r="I108" s="39"/>
      <c r="J108" s="59"/>
      <c r="K108" s="39"/>
      <c r="L108" s="39"/>
      <c r="M108" s="39"/>
      <c r="N108" s="39"/>
      <c r="O108" s="39"/>
      <c r="P108" s="39"/>
      <c r="Q108" s="39"/>
    </row>
    <row r="109" spans="1:17" ht="24" x14ac:dyDescent="0.2">
      <c r="A109" s="42" t="s">
        <v>255</v>
      </c>
      <c r="B109" s="35" t="s">
        <v>257</v>
      </c>
      <c r="C109" s="43" t="s">
        <v>256</v>
      </c>
      <c r="D109" s="44" t="s">
        <v>254</v>
      </c>
      <c r="E109" s="45">
        <v>86</v>
      </c>
      <c r="F109" s="41"/>
      <c r="G109" s="39"/>
      <c r="H109" s="39"/>
      <c r="I109" s="39"/>
      <c r="J109" s="59"/>
      <c r="K109" s="39"/>
      <c r="L109" s="39"/>
      <c r="M109" s="39"/>
      <c r="N109" s="39"/>
      <c r="O109" s="39"/>
      <c r="P109" s="39"/>
      <c r="Q109" s="39"/>
    </row>
    <row r="110" spans="1:17" ht="24" x14ac:dyDescent="0.2">
      <c r="A110" s="42" t="s">
        <v>258</v>
      </c>
      <c r="B110" s="35" t="s">
        <v>259</v>
      </c>
      <c r="C110" s="43" t="s">
        <v>260</v>
      </c>
      <c r="D110" s="44" t="s">
        <v>254</v>
      </c>
      <c r="E110" s="45">
        <v>60</v>
      </c>
      <c r="F110" s="41"/>
      <c r="G110" s="39"/>
      <c r="H110" s="39"/>
      <c r="I110" s="39"/>
      <c r="J110" s="59"/>
      <c r="K110" s="39"/>
      <c r="L110" s="39"/>
      <c r="M110" s="39"/>
      <c r="N110" s="39"/>
      <c r="O110" s="39"/>
      <c r="P110" s="39"/>
      <c r="Q110" s="39"/>
    </row>
    <row r="111" spans="1:17" ht="24" x14ac:dyDescent="0.2">
      <c r="A111" s="42" t="s">
        <v>261</v>
      </c>
      <c r="B111" s="35" t="s">
        <v>608</v>
      </c>
      <c r="C111" s="43" t="s">
        <v>262</v>
      </c>
      <c r="D111" s="44" t="s">
        <v>254</v>
      </c>
      <c r="E111" s="45">
        <v>42</v>
      </c>
      <c r="F111" s="41"/>
      <c r="G111" s="39"/>
      <c r="H111" s="39"/>
      <c r="I111" s="39"/>
      <c r="J111" s="59"/>
      <c r="K111" s="39"/>
      <c r="L111" s="39"/>
      <c r="M111" s="39"/>
      <c r="N111" s="39"/>
      <c r="O111" s="39"/>
      <c r="P111" s="39"/>
      <c r="Q111" s="39"/>
    </row>
    <row r="112" spans="1:17" ht="48" x14ac:dyDescent="0.2">
      <c r="A112" s="42" t="s">
        <v>263</v>
      </c>
      <c r="B112" s="35" t="s">
        <v>264</v>
      </c>
      <c r="C112" s="43" t="s">
        <v>265</v>
      </c>
      <c r="D112" s="44" t="s">
        <v>254</v>
      </c>
      <c r="E112" s="45">
        <v>116</v>
      </c>
      <c r="F112" s="41"/>
      <c r="G112" s="39"/>
      <c r="H112" s="39"/>
      <c r="I112" s="39"/>
      <c r="J112" s="59"/>
      <c r="K112" s="39"/>
      <c r="L112" s="39"/>
      <c r="M112" s="39"/>
      <c r="N112" s="39"/>
      <c r="O112" s="39"/>
      <c r="P112" s="39"/>
      <c r="Q112" s="39"/>
    </row>
    <row r="113" spans="1:17" ht="48" x14ac:dyDescent="0.2">
      <c r="A113" s="42" t="s">
        <v>266</v>
      </c>
      <c r="B113" s="35" t="s">
        <v>267</v>
      </c>
      <c r="C113" s="43" t="s">
        <v>268</v>
      </c>
      <c r="D113" s="44" t="s">
        <v>254</v>
      </c>
      <c r="E113" s="45">
        <v>30</v>
      </c>
      <c r="F113" s="41"/>
      <c r="G113" s="39"/>
      <c r="H113" s="39"/>
      <c r="I113" s="39"/>
      <c r="J113" s="59"/>
      <c r="K113" s="39"/>
      <c r="L113" s="39"/>
      <c r="M113" s="39"/>
      <c r="N113" s="39"/>
      <c r="O113" s="39"/>
      <c r="P113" s="39"/>
      <c r="Q113" s="39"/>
    </row>
    <row r="114" spans="1:17" ht="24" x14ac:dyDescent="0.2">
      <c r="A114" s="42" t="s">
        <v>269</v>
      </c>
      <c r="B114" s="35" t="s">
        <v>270</v>
      </c>
      <c r="C114" s="43" t="s">
        <v>271</v>
      </c>
      <c r="D114" s="44" t="s">
        <v>254</v>
      </c>
      <c r="E114" s="45">
        <v>109</v>
      </c>
      <c r="F114" s="41"/>
      <c r="G114" s="39"/>
      <c r="H114" s="39"/>
      <c r="I114" s="39"/>
      <c r="J114" s="59"/>
      <c r="K114" s="39"/>
      <c r="L114" s="39"/>
      <c r="M114" s="39"/>
      <c r="N114" s="39"/>
      <c r="O114" s="39"/>
      <c r="P114" s="39"/>
      <c r="Q114" s="39"/>
    </row>
    <row r="115" spans="1:17" ht="48" x14ac:dyDescent="0.2">
      <c r="A115" s="42" t="s">
        <v>272</v>
      </c>
      <c r="B115" s="35" t="s">
        <v>273</v>
      </c>
      <c r="C115" s="43" t="s">
        <v>274</v>
      </c>
      <c r="D115" s="44" t="s">
        <v>254</v>
      </c>
      <c r="E115" s="45">
        <v>106</v>
      </c>
      <c r="F115" s="41"/>
      <c r="G115" s="39"/>
      <c r="H115" s="39"/>
      <c r="I115" s="39"/>
      <c r="J115" s="59"/>
      <c r="K115" s="39"/>
      <c r="L115" s="39"/>
      <c r="M115" s="39"/>
      <c r="N115" s="39"/>
      <c r="O115" s="39"/>
      <c r="P115" s="39"/>
      <c r="Q115" s="39"/>
    </row>
    <row r="116" spans="1:17" ht="24" x14ac:dyDescent="0.2">
      <c r="A116" s="42" t="s">
        <v>275</v>
      </c>
      <c r="B116" s="35" t="s">
        <v>276</v>
      </c>
      <c r="C116" s="43" t="s">
        <v>277</v>
      </c>
      <c r="D116" s="44" t="s">
        <v>254</v>
      </c>
      <c r="E116" s="45">
        <v>69</v>
      </c>
      <c r="F116" s="41"/>
      <c r="G116" s="39"/>
      <c r="H116" s="39"/>
      <c r="I116" s="39"/>
      <c r="J116" s="59"/>
      <c r="K116" s="39"/>
      <c r="L116" s="39"/>
      <c r="M116" s="39"/>
      <c r="N116" s="39"/>
      <c r="O116" s="39"/>
      <c r="P116" s="39"/>
      <c r="Q116" s="39"/>
    </row>
    <row r="117" spans="1:17" ht="48" x14ac:dyDescent="0.2">
      <c r="A117" s="42" t="s">
        <v>278</v>
      </c>
      <c r="B117" s="35" t="s">
        <v>279</v>
      </c>
      <c r="C117" s="43" t="s">
        <v>280</v>
      </c>
      <c r="D117" s="44" t="s">
        <v>254</v>
      </c>
      <c r="E117" s="45">
        <v>65</v>
      </c>
      <c r="F117" s="41"/>
      <c r="G117" s="39"/>
      <c r="H117" s="39"/>
      <c r="I117" s="39"/>
      <c r="J117" s="59"/>
      <c r="K117" s="39"/>
      <c r="L117" s="39"/>
      <c r="M117" s="39"/>
      <c r="N117" s="39"/>
      <c r="O117" s="39"/>
      <c r="P117" s="39"/>
      <c r="Q117" s="39"/>
    </row>
    <row r="118" spans="1:17" ht="24" x14ac:dyDescent="0.2">
      <c r="A118" s="42" t="s">
        <v>281</v>
      </c>
      <c r="B118" s="35" t="s">
        <v>282</v>
      </c>
      <c r="C118" s="43" t="s">
        <v>283</v>
      </c>
      <c r="D118" s="44" t="s">
        <v>254</v>
      </c>
      <c r="E118" s="45">
        <v>60</v>
      </c>
      <c r="F118" s="41"/>
      <c r="G118" s="39"/>
      <c r="H118" s="39"/>
      <c r="I118" s="39"/>
      <c r="J118" s="59"/>
      <c r="K118" s="39"/>
      <c r="L118" s="39"/>
      <c r="M118" s="39"/>
      <c r="N118" s="39"/>
      <c r="O118" s="39"/>
      <c r="P118" s="39"/>
      <c r="Q118" s="39"/>
    </row>
    <row r="119" spans="1:17" ht="48" x14ac:dyDescent="0.2">
      <c r="A119" s="42" t="s">
        <v>284</v>
      </c>
      <c r="B119" s="35" t="s">
        <v>285</v>
      </c>
      <c r="C119" s="43" t="s">
        <v>286</v>
      </c>
      <c r="D119" s="44" t="s">
        <v>254</v>
      </c>
      <c r="E119" s="45">
        <v>60</v>
      </c>
      <c r="F119" s="41"/>
      <c r="G119" s="39"/>
      <c r="H119" s="39"/>
      <c r="I119" s="39"/>
      <c r="J119" s="59"/>
      <c r="K119" s="39"/>
      <c r="L119" s="39"/>
      <c r="M119" s="39"/>
      <c r="N119" s="39"/>
      <c r="O119" s="39"/>
      <c r="P119" s="39"/>
      <c r="Q119" s="39"/>
    </row>
    <row r="120" spans="1:17" ht="24" x14ac:dyDescent="0.2">
      <c r="A120" s="42" t="s">
        <v>287</v>
      </c>
      <c r="B120" s="35" t="s">
        <v>288</v>
      </c>
      <c r="C120" s="43" t="s">
        <v>289</v>
      </c>
      <c r="D120" s="44" t="s">
        <v>254</v>
      </c>
      <c r="E120" s="45">
        <v>16</v>
      </c>
      <c r="F120" s="41"/>
      <c r="G120" s="39"/>
      <c r="H120" s="39"/>
      <c r="I120" s="39"/>
      <c r="J120" s="59"/>
      <c r="K120" s="39"/>
      <c r="L120" s="39"/>
      <c r="M120" s="39"/>
      <c r="N120" s="39"/>
      <c r="O120" s="39"/>
      <c r="P120" s="39"/>
      <c r="Q120" s="39"/>
    </row>
    <row r="121" spans="1:17" ht="36" x14ac:dyDescent="0.2">
      <c r="A121" s="42" t="s">
        <v>290</v>
      </c>
      <c r="B121" s="35" t="s">
        <v>291</v>
      </c>
      <c r="C121" s="43" t="s">
        <v>292</v>
      </c>
      <c r="D121" s="44" t="s">
        <v>254</v>
      </c>
      <c r="E121" s="45">
        <v>16</v>
      </c>
      <c r="F121" s="41"/>
      <c r="G121" s="39"/>
      <c r="H121" s="39"/>
      <c r="I121" s="39"/>
      <c r="J121" s="59"/>
      <c r="K121" s="39"/>
      <c r="L121" s="39"/>
      <c r="M121" s="39"/>
      <c r="N121" s="39"/>
      <c r="O121" s="39"/>
      <c r="P121" s="39"/>
      <c r="Q121" s="39"/>
    </row>
    <row r="122" spans="1:17" ht="24" x14ac:dyDescent="0.2">
      <c r="A122" s="42" t="s">
        <v>293</v>
      </c>
      <c r="B122" s="35" t="s">
        <v>296</v>
      </c>
      <c r="C122" s="43" t="s">
        <v>294</v>
      </c>
      <c r="D122" s="44" t="s">
        <v>295</v>
      </c>
      <c r="E122" s="45">
        <v>4</v>
      </c>
      <c r="F122" s="41"/>
      <c r="G122" s="39"/>
      <c r="H122" s="39"/>
      <c r="I122" s="39"/>
      <c r="J122" s="59"/>
      <c r="K122" s="39"/>
      <c r="L122" s="39"/>
      <c r="M122" s="39"/>
      <c r="N122" s="39"/>
      <c r="O122" s="39"/>
      <c r="P122" s="39"/>
      <c r="Q122" s="39"/>
    </row>
    <row r="123" spans="1:17" ht="24" x14ac:dyDescent="0.2">
      <c r="A123" s="42" t="s">
        <v>297</v>
      </c>
      <c r="B123" s="35" t="s">
        <v>299</v>
      </c>
      <c r="C123" s="43" t="s">
        <v>298</v>
      </c>
      <c r="D123" s="44" t="s">
        <v>295</v>
      </c>
      <c r="E123" s="45">
        <v>26</v>
      </c>
      <c r="F123" s="41"/>
      <c r="G123" s="39"/>
      <c r="H123" s="39"/>
      <c r="I123" s="39"/>
      <c r="J123" s="59"/>
      <c r="K123" s="39"/>
      <c r="L123" s="39"/>
      <c r="M123" s="39"/>
      <c r="N123" s="39"/>
      <c r="O123" s="39"/>
      <c r="P123" s="39"/>
      <c r="Q123" s="39"/>
    </row>
    <row r="124" spans="1:17" ht="60" x14ac:dyDescent="0.2">
      <c r="A124" s="42" t="s">
        <v>300</v>
      </c>
      <c r="B124" s="35" t="s">
        <v>301</v>
      </c>
      <c r="C124" s="43" t="s">
        <v>611</v>
      </c>
      <c r="D124" s="44" t="s">
        <v>295</v>
      </c>
      <c r="E124" s="45">
        <v>17</v>
      </c>
      <c r="F124" s="41"/>
      <c r="G124" s="39"/>
      <c r="H124" s="39"/>
      <c r="I124" s="39"/>
      <c r="J124" s="59"/>
      <c r="K124" s="39"/>
      <c r="L124" s="39"/>
      <c r="M124" s="39"/>
      <c r="N124" s="39"/>
      <c r="O124" s="39"/>
      <c r="P124" s="39"/>
      <c r="Q124" s="39"/>
    </row>
    <row r="125" spans="1:17" ht="60" x14ac:dyDescent="0.2">
      <c r="A125" s="42" t="s">
        <v>302</v>
      </c>
      <c r="B125" s="35" t="s">
        <v>303</v>
      </c>
      <c r="C125" s="43" t="s">
        <v>612</v>
      </c>
      <c r="D125" s="44" t="s">
        <v>295</v>
      </c>
      <c r="E125" s="45">
        <v>12</v>
      </c>
      <c r="F125" s="41"/>
      <c r="G125" s="39"/>
      <c r="H125" s="39"/>
      <c r="I125" s="39"/>
      <c r="J125" s="59"/>
      <c r="K125" s="39"/>
      <c r="L125" s="39"/>
      <c r="M125" s="39"/>
      <c r="N125" s="39"/>
      <c r="O125" s="39"/>
      <c r="P125" s="39"/>
      <c r="Q125" s="39"/>
    </row>
    <row r="126" spans="1:17" ht="60" x14ac:dyDescent="0.2">
      <c r="A126" s="42" t="s">
        <v>304</v>
      </c>
      <c r="B126" s="35" t="s">
        <v>305</v>
      </c>
      <c r="C126" s="43" t="s">
        <v>613</v>
      </c>
      <c r="D126" s="44" t="s">
        <v>295</v>
      </c>
      <c r="E126" s="45">
        <v>14</v>
      </c>
      <c r="F126" s="41"/>
      <c r="G126" s="39"/>
      <c r="H126" s="39"/>
      <c r="I126" s="39"/>
      <c r="J126" s="59"/>
      <c r="K126" s="39"/>
      <c r="L126" s="39"/>
      <c r="M126" s="39"/>
      <c r="N126" s="39"/>
      <c r="O126" s="39"/>
      <c r="P126" s="39"/>
      <c r="Q126" s="39"/>
    </row>
    <row r="127" spans="1:17" ht="24" x14ac:dyDescent="0.2">
      <c r="A127" s="42" t="s">
        <v>306</v>
      </c>
      <c r="B127" s="35" t="s">
        <v>307</v>
      </c>
      <c r="C127" s="43" t="s">
        <v>614</v>
      </c>
      <c r="D127" s="44" t="s">
        <v>295</v>
      </c>
      <c r="E127" s="45">
        <v>10</v>
      </c>
      <c r="F127" s="41"/>
      <c r="G127" s="39"/>
      <c r="H127" s="39"/>
      <c r="I127" s="39"/>
      <c r="J127" s="59"/>
      <c r="K127" s="39"/>
      <c r="L127" s="39"/>
      <c r="M127" s="39"/>
      <c r="N127" s="39"/>
      <c r="O127" s="39"/>
      <c r="P127" s="39"/>
      <c r="Q127" s="39"/>
    </row>
    <row r="128" spans="1:17" ht="24" x14ac:dyDescent="0.2">
      <c r="A128" s="42" t="s">
        <v>308</v>
      </c>
      <c r="B128" s="35" t="s">
        <v>309</v>
      </c>
      <c r="C128" s="43" t="s">
        <v>615</v>
      </c>
      <c r="D128" s="44" t="s">
        <v>295</v>
      </c>
      <c r="E128" s="45">
        <v>53</v>
      </c>
      <c r="F128" s="41"/>
      <c r="G128" s="39"/>
      <c r="H128" s="39"/>
      <c r="I128" s="39"/>
      <c r="J128" s="59"/>
      <c r="K128" s="39"/>
      <c r="L128" s="39"/>
      <c r="M128" s="39"/>
      <c r="N128" s="39"/>
      <c r="O128" s="39"/>
      <c r="P128" s="39"/>
      <c r="Q128" s="39"/>
    </row>
    <row r="129" spans="1:17" ht="24" x14ac:dyDescent="0.2">
      <c r="A129" s="42" t="s">
        <v>310</v>
      </c>
      <c r="B129" s="35" t="s">
        <v>311</v>
      </c>
      <c r="C129" s="43" t="s">
        <v>616</v>
      </c>
      <c r="D129" s="44" t="s">
        <v>295</v>
      </c>
      <c r="E129" s="45">
        <v>1</v>
      </c>
      <c r="F129" s="41"/>
      <c r="G129" s="39"/>
      <c r="H129" s="39"/>
      <c r="I129" s="39"/>
      <c r="J129" s="59"/>
      <c r="K129" s="39"/>
      <c r="L129" s="39"/>
      <c r="M129" s="39"/>
      <c r="N129" s="39"/>
      <c r="O129" s="39"/>
      <c r="P129" s="39"/>
      <c r="Q129" s="39"/>
    </row>
    <row r="130" spans="1:17" ht="48" x14ac:dyDescent="0.2">
      <c r="A130" s="42" t="s">
        <v>312</v>
      </c>
      <c r="B130" s="35" t="s">
        <v>313</v>
      </c>
      <c r="C130" s="43" t="s">
        <v>314</v>
      </c>
      <c r="D130" s="44" t="s">
        <v>295</v>
      </c>
      <c r="E130" s="45">
        <v>1</v>
      </c>
      <c r="F130" s="41"/>
      <c r="G130" s="39"/>
      <c r="H130" s="39"/>
      <c r="I130" s="39"/>
      <c r="J130" s="59"/>
      <c r="K130" s="39"/>
      <c r="L130" s="39"/>
      <c r="M130" s="39"/>
      <c r="N130" s="39"/>
      <c r="O130" s="39"/>
      <c r="P130" s="39"/>
      <c r="Q130" s="39"/>
    </row>
    <row r="131" spans="1:17" ht="36" x14ac:dyDescent="0.2">
      <c r="A131" s="42" t="s">
        <v>315</v>
      </c>
      <c r="B131" s="35" t="s">
        <v>318</v>
      </c>
      <c r="C131" s="43" t="s">
        <v>316</v>
      </c>
      <c r="D131" s="44" t="s">
        <v>317</v>
      </c>
      <c r="E131" s="45">
        <v>4</v>
      </c>
      <c r="F131" s="41"/>
      <c r="G131" s="39"/>
      <c r="H131" s="39"/>
      <c r="I131" s="39"/>
      <c r="J131" s="59"/>
      <c r="K131" s="39"/>
      <c r="L131" s="39"/>
      <c r="M131" s="39"/>
      <c r="N131" s="39"/>
      <c r="O131" s="39"/>
      <c r="P131" s="39"/>
      <c r="Q131" s="39"/>
    </row>
    <row r="132" spans="1:17" ht="24" x14ac:dyDescent="0.2">
      <c r="A132" s="42" t="s">
        <v>319</v>
      </c>
      <c r="B132" s="35" t="s">
        <v>320</v>
      </c>
      <c r="C132" s="43" t="s">
        <v>321</v>
      </c>
      <c r="D132" s="44" t="s">
        <v>295</v>
      </c>
      <c r="E132" s="45">
        <v>2</v>
      </c>
      <c r="F132" s="41"/>
      <c r="G132" s="39"/>
      <c r="H132" s="39"/>
      <c r="I132" s="39"/>
      <c r="J132" s="59"/>
      <c r="K132" s="39"/>
      <c r="L132" s="39"/>
      <c r="M132" s="39"/>
      <c r="N132" s="39"/>
      <c r="O132" s="39"/>
      <c r="P132" s="39"/>
      <c r="Q132" s="39"/>
    </row>
    <row r="133" spans="1:17" ht="48" x14ac:dyDescent="0.2">
      <c r="A133" s="42" t="s">
        <v>322</v>
      </c>
      <c r="B133" s="35" t="s">
        <v>323</v>
      </c>
      <c r="C133" s="43" t="s">
        <v>324</v>
      </c>
      <c r="D133" s="44" t="s">
        <v>325</v>
      </c>
      <c r="E133" s="45">
        <v>10</v>
      </c>
      <c r="F133" s="41"/>
      <c r="G133" s="39"/>
      <c r="H133" s="39"/>
      <c r="I133" s="39"/>
      <c r="J133" s="59"/>
      <c r="K133" s="39"/>
      <c r="L133" s="39"/>
      <c r="M133" s="39"/>
      <c r="N133" s="39"/>
      <c r="O133" s="39"/>
      <c r="P133" s="39"/>
      <c r="Q133" s="39"/>
    </row>
    <row r="134" spans="1:17" ht="36" x14ac:dyDescent="0.2">
      <c r="A134" s="42" t="s">
        <v>326</v>
      </c>
      <c r="B134" s="35" t="s">
        <v>327</v>
      </c>
      <c r="C134" s="43" t="s">
        <v>328</v>
      </c>
      <c r="D134" s="44" t="s">
        <v>295</v>
      </c>
      <c r="E134" s="45">
        <v>1</v>
      </c>
      <c r="F134" s="41"/>
      <c r="G134" s="39"/>
      <c r="H134" s="39"/>
      <c r="I134" s="39"/>
      <c r="J134" s="59"/>
      <c r="K134" s="39"/>
      <c r="L134" s="39"/>
      <c r="M134" s="39"/>
      <c r="N134" s="39"/>
      <c r="O134" s="39"/>
      <c r="P134" s="39"/>
      <c r="Q134" s="39"/>
    </row>
    <row r="135" spans="1:17" ht="48" x14ac:dyDescent="0.2">
      <c r="A135" s="42" t="s">
        <v>329</v>
      </c>
      <c r="B135" s="35" t="s">
        <v>330</v>
      </c>
      <c r="C135" s="43" t="s">
        <v>331</v>
      </c>
      <c r="D135" s="44" t="s">
        <v>295</v>
      </c>
      <c r="E135" s="45">
        <v>2</v>
      </c>
      <c r="F135" s="41"/>
      <c r="G135" s="39"/>
      <c r="H135" s="39"/>
      <c r="I135" s="39"/>
      <c r="J135" s="59"/>
      <c r="K135" s="39"/>
      <c r="L135" s="39"/>
      <c r="M135" s="39"/>
      <c r="N135" s="39"/>
      <c r="O135" s="39"/>
      <c r="P135" s="39"/>
      <c r="Q135" s="39"/>
    </row>
    <row r="136" spans="1:17" ht="48" x14ac:dyDescent="0.2">
      <c r="A136" s="42" t="s">
        <v>332</v>
      </c>
      <c r="B136" s="35" t="s">
        <v>333</v>
      </c>
      <c r="C136" s="43" t="s">
        <v>334</v>
      </c>
      <c r="D136" s="44" t="s">
        <v>295</v>
      </c>
      <c r="E136" s="45">
        <v>6</v>
      </c>
      <c r="F136" s="41"/>
      <c r="G136" s="39"/>
      <c r="H136" s="39"/>
      <c r="I136" s="39"/>
      <c r="J136" s="59"/>
      <c r="K136" s="39"/>
      <c r="L136" s="39"/>
      <c r="M136" s="39"/>
      <c r="N136" s="39"/>
      <c r="O136" s="39"/>
      <c r="P136" s="39"/>
      <c r="Q136" s="39"/>
    </row>
    <row r="137" spans="1:17" ht="48" x14ac:dyDescent="0.2">
      <c r="A137" s="42" t="s">
        <v>335</v>
      </c>
      <c r="B137" s="35" t="s">
        <v>337</v>
      </c>
      <c r="C137" s="43" t="s">
        <v>336</v>
      </c>
      <c r="D137" s="44" t="s">
        <v>295</v>
      </c>
      <c r="E137" s="47" t="s">
        <v>338</v>
      </c>
      <c r="F137" s="41"/>
      <c r="G137" s="39"/>
      <c r="H137" s="39"/>
      <c r="I137" s="39"/>
      <c r="J137" s="59"/>
      <c r="K137" s="39"/>
      <c r="L137" s="39"/>
      <c r="M137" s="39"/>
      <c r="N137" s="39"/>
      <c r="O137" s="39"/>
      <c r="P137" s="39"/>
      <c r="Q137" s="39"/>
    </row>
    <row r="138" spans="1:17" ht="36" x14ac:dyDescent="0.2">
      <c r="A138" s="42" t="s">
        <v>339</v>
      </c>
      <c r="B138" s="35" t="s">
        <v>341</v>
      </c>
      <c r="C138" s="43" t="s">
        <v>340</v>
      </c>
      <c r="D138" s="44" t="s">
        <v>295</v>
      </c>
      <c r="E138" s="47" t="s">
        <v>342</v>
      </c>
      <c r="F138" s="41"/>
      <c r="G138" s="39"/>
      <c r="H138" s="39"/>
      <c r="I138" s="39"/>
      <c r="J138" s="59"/>
      <c r="K138" s="39"/>
      <c r="L138" s="39"/>
      <c r="M138" s="39"/>
      <c r="N138" s="39"/>
      <c r="O138" s="39"/>
      <c r="P138" s="39"/>
      <c r="Q138" s="39"/>
    </row>
    <row r="139" spans="1:17" ht="48" x14ac:dyDescent="0.2">
      <c r="A139" s="42" t="s">
        <v>343</v>
      </c>
      <c r="B139" s="35" t="s">
        <v>345</v>
      </c>
      <c r="C139" s="43" t="s">
        <v>344</v>
      </c>
      <c r="D139" s="44" t="s">
        <v>295</v>
      </c>
      <c r="E139" s="47" t="s">
        <v>346</v>
      </c>
      <c r="F139" s="41"/>
      <c r="G139" s="39"/>
      <c r="H139" s="39"/>
      <c r="I139" s="39"/>
      <c r="J139" s="59"/>
      <c r="K139" s="39"/>
      <c r="L139" s="39"/>
      <c r="M139" s="39"/>
      <c r="N139" s="39"/>
      <c r="O139" s="39"/>
      <c r="P139" s="39"/>
      <c r="Q139" s="39"/>
    </row>
    <row r="140" spans="1:17" ht="36" x14ac:dyDescent="0.2">
      <c r="A140" s="42" t="s">
        <v>347</v>
      </c>
      <c r="B140" s="35" t="s">
        <v>348</v>
      </c>
      <c r="C140" s="43" t="s">
        <v>349</v>
      </c>
      <c r="D140" s="44" t="s">
        <v>295</v>
      </c>
      <c r="E140" s="47" t="s">
        <v>350</v>
      </c>
      <c r="F140" s="41"/>
      <c r="G140" s="39"/>
      <c r="H140" s="39"/>
      <c r="I140" s="39"/>
      <c r="J140" s="59"/>
      <c r="K140" s="39"/>
      <c r="L140" s="39"/>
      <c r="M140" s="39"/>
      <c r="N140" s="39"/>
      <c r="O140" s="39"/>
      <c r="P140" s="39"/>
      <c r="Q140" s="39"/>
    </row>
    <row r="141" spans="1:17" ht="36" x14ac:dyDescent="0.2">
      <c r="A141" s="42" t="s">
        <v>351</v>
      </c>
      <c r="B141" s="35" t="s">
        <v>352</v>
      </c>
      <c r="C141" s="43" t="s">
        <v>353</v>
      </c>
      <c r="D141" s="44" t="s">
        <v>295</v>
      </c>
      <c r="E141" s="47" t="s">
        <v>354</v>
      </c>
      <c r="F141" s="41"/>
      <c r="G141" s="39"/>
      <c r="H141" s="39"/>
      <c r="I141" s="39"/>
      <c r="J141" s="59"/>
      <c r="K141" s="39"/>
      <c r="L141" s="39"/>
      <c r="M141" s="39"/>
      <c r="N141" s="39"/>
      <c r="O141" s="39"/>
      <c r="P141" s="39"/>
      <c r="Q141" s="39"/>
    </row>
    <row r="142" spans="1:17" ht="36" x14ac:dyDescent="0.2">
      <c r="A142" s="42" t="s">
        <v>355</v>
      </c>
      <c r="B142" s="35" t="s">
        <v>356</v>
      </c>
      <c r="C142" s="43" t="s">
        <v>357</v>
      </c>
      <c r="D142" s="44" t="s">
        <v>295</v>
      </c>
      <c r="E142" s="47" t="s">
        <v>358</v>
      </c>
      <c r="F142" s="41"/>
      <c r="G142" s="39"/>
      <c r="H142" s="39"/>
      <c r="I142" s="39"/>
      <c r="J142" s="59"/>
      <c r="K142" s="39"/>
      <c r="L142" s="39"/>
      <c r="M142" s="39"/>
      <c r="N142" s="39"/>
      <c r="O142" s="39"/>
      <c r="P142" s="39"/>
      <c r="Q142" s="39"/>
    </row>
    <row r="143" spans="1:17" ht="36" x14ac:dyDescent="0.2">
      <c r="A143" s="42" t="s">
        <v>359</v>
      </c>
      <c r="B143" s="35" t="s">
        <v>360</v>
      </c>
      <c r="C143" s="43" t="s">
        <v>361</v>
      </c>
      <c r="D143" s="44" t="s">
        <v>295</v>
      </c>
      <c r="E143" s="47" t="s">
        <v>362</v>
      </c>
      <c r="F143" s="41"/>
      <c r="G143" s="39"/>
      <c r="H143" s="39"/>
      <c r="I143" s="39"/>
      <c r="J143" s="59"/>
      <c r="K143" s="39"/>
      <c r="L143" s="39"/>
      <c r="M143" s="39"/>
      <c r="N143" s="39"/>
      <c r="O143" s="39"/>
      <c r="P143" s="39"/>
      <c r="Q143" s="39"/>
    </row>
    <row r="144" spans="1:17" ht="36" x14ac:dyDescent="0.2">
      <c r="A144" s="42" t="s">
        <v>363</v>
      </c>
      <c r="B144" s="35" t="s">
        <v>364</v>
      </c>
      <c r="C144" s="43" t="s">
        <v>365</v>
      </c>
      <c r="D144" s="44" t="s">
        <v>295</v>
      </c>
      <c r="E144" s="47" t="s">
        <v>366</v>
      </c>
      <c r="F144" s="41"/>
      <c r="G144" s="39"/>
      <c r="H144" s="39"/>
      <c r="I144" s="39"/>
      <c r="J144" s="59"/>
      <c r="K144" s="39"/>
      <c r="L144" s="39"/>
      <c r="M144" s="39"/>
      <c r="N144" s="39"/>
      <c r="O144" s="39"/>
      <c r="P144" s="39"/>
      <c r="Q144" s="39"/>
    </row>
    <row r="145" spans="1:17" ht="36" x14ac:dyDescent="0.2">
      <c r="A145" s="42" t="s">
        <v>367</v>
      </c>
      <c r="B145" s="35" t="s">
        <v>369</v>
      </c>
      <c r="C145" s="43" t="s">
        <v>368</v>
      </c>
      <c r="D145" s="44" t="s">
        <v>317</v>
      </c>
      <c r="E145" s="47" t="s">
        <v>370</v>
      </c>
      <c r="F145" s="41"/>
      <c r="G145" s="39"/>
      <c r="H145" s="39"/>
      <c r="I145" s="39"/>
      <c r="J145" s="59"/>
      <c r="K145" s="39"/>
      <c r="L145" s="39"/>
      <c r="M145" s="39"/>
      <c r="N145" s="39"/>
      <c r="O145" s="39"/>
      <c r="P145" s="39"/>
      <c r="Q145" s="39"/>
    </row>
    <row r="146" spans="1:17" ht="24" x14ac:dyDescent="0.2">
      <c r="A146" s="42" t="s">
        <v>371</v>
      </c>
      <c r="B146" s="35" t="s">
        <v>372</v>
      </c>
      <c r="C146" s="43" t="s">
        <v>373</v>
      </c>
      <c r="D146" s="44" t="s">
        <v>317</v>
      </c>
      <c r="E146" s="47" t="s">
        <v>374</v>
      </c>
      <c r="F146" s="41"/>
      <c r="G146" s="39"/>
      <c r="H146" s="39"/>
      <c r="I146" s="39"/>
      <c r="J146" s="59"/>
      <c r="K146" s="39"/>
      <c r="L146" s="39"/>
      <c r="M146" s="39"/>
      <c r="N146" s="39"/>
      <c r="O146" s="39"/>
      <c r="P146" s="39"/>
      <c r="Q146" s="39"/>
    </row>
    <row r="147" spans="1:17" ht="24" x14ac:dyDescent="0.2">
      <c r="A147" s="42" t="s">
        <v>375</v>
      </c>
      <c r="B147" s="35" t="s">
        <v>376</v>
      </c>
      <c r="C147" s="43" t="s">
        <v>377</v>
      </c>
      <c r="D147" s="44" t="s">
        <v>317</v>
      </c>
      <c r="E147" s="47" t="s">
        <v>378</v>
      </c>
      <c r="F147" s="41"/>
      <c r="G147" s="39"/>
      <c r="H147" s="39"/>
      <c r="I147" s="39"/>
      <c r="J147" s="59"/>
      <c r="K147" s="39"/>
      <c r="L147" s="39"/>
      <c r="M147" s="39"/>
      <c r="N147" s="39"/>
      <c r="O147" s="39"/>
      <c r="P147" s="39"/>
      <c r="Q147" s="39"/>
    </row>
    <row r="148" spans="1:17" ht="24" x14ac:dyDescent="0.2">
      <c r="A148" s="42" t="s">
        <v>379</v>
      </c>
      <c r="B148" s="35" t="s">
        <v>381</v>
      </c>
      <c r="C148" s="43" t="s">
        <v>380</v>
      </c>
      <c r="D148" s="44" t="s">
        <v>317</v>
      </c>
      <c r="E148" s="47" t="s">
        <v>382</v>
      </c>
      <c r="F148" s="41"/>
      <c r="G148" s="39"/>
      <c r="H148" s="39"/>
      <c r="I148" s="39"/>
      <c r="J148" s="59"/>
      <c r="K148" s="39"/>
      <c r="L148" s="39"/>
      <c r="M148" s="39"/>
      <c r="N148" s="39"/>
      <c r="O148" s="39"/>
      <c r="P148" s="39"/>
      <c r="Q148" s="39"/>
    </row>
    <row r="149" spans="1:17" ht="24" x14ac:dyDescent="0.2">
      <c r="A149" s="42" t="s">
        <v>383</v>
      </c>
      <c r="B149" s="35" t="s">
        <v>385</v>
      </c>
      <c r="C149" s="43" t="s">
        <v>384</v>
      </c>
      <c r="D149" s="44" t="s">
        <v>317</v>
      </c>
      <c r="E149" s="47" t="s">
        <v>386</v>
      </c>
      <c r="F149" s="41"/>
      <c r="G149" s="39"/>
      <c r="H149" s="39"/>
      <c r="I149" s="39"/>
      <c r="J149" s="59"/>
      <c r="K149" s="39"/>
      <c r="L149" s="39"/>
      <c r="M149" s="39"/>
      <c r="N149" s="39"/>
      <c r="O149" s="39"/>
      <c r="P149" s="39"/>
      <c r="Q149" s="39"/>
    </row>
    <row r="150" spans="1:17" ht="24" x14ac:dyDescent="0.2">
      <c r="A150" s="42" t="s">
        <v>387</v>
      </c>
      <c r="B150" s="35" t="s">
        <v>388</v>
      </c>
      <c r="C150" s="43" t="s">
        <v>389</v>
      </c>
      <c r="D150" s="44" t="s">
        <v>317</v>
      </c>
      <c r="E150" s="47" t="s">
        <v>390</v>
      </c>
      <c r="F150" s="41"/>
      <c r="G150" s="39"/>
      <c r="H150" s="39"/>
      <c r="I150" s="39"/>
      <c r="J150" s="59"/>
      <c r="K150" s="39"/>
      <c r="L150" s="39"/>
      <c r="M150" s="39"/>
      <c r="N150" s="39"/>
      <c r="O150" s="39"/>
      <c r="P150" s="39"/>
      <c r="Q150" s="39"/>
    </row>
    <row r="151" spans="1:17" ht="36" x14ac:dyDescent="0.2">
      <c r="A151" s="42" t="s">
        <v>391</v>
      </c>
      <c r="B151" s="35" t="s">
        <v>393</v>
      </c>
      <c r="C151" s="43" t="s">
        <v>392</v>
      </c>
      <c r="D151" s="44" t="s">
        <v>317</v>
      </c>
      <c r="E151" s="47" t="s">
        <v>382</v>
      </c>
      <c r="F151" s="41"/>
      <c r="G151" s="39"/>
      <c r="H151" s="39"/>
      <c r="I151" s="39"/>
      <c r="J151" s="59"/>
      <c r="K151" s="39"/>
      <c r="L151" s="39"/>
      <c r="M151" s="39"/>
      <c r="N151" s="39"/>
      <c r="O151" s="39"/>
      <c r="P151" s="39"/>
      <c r="Q151" s="39"/>
    </row>
    <row r="152" spans="1:17" ht="24" x14ac:dyDescent="0.2">
      <c r="A152" s="42" t="s">
        <v>394</v>
      </c>
      <c r="B152" s="35" t="s">
        <v>395</v>
      </c>
      <c r="C152" s="43" t="s">
        <v>396</v>
      </c>
      <c r="D152" s="44" t="s">
        <v>317</v>
      </c>
      <c r="E152" s="47" t="s">
        <v>397</v>
      </c>
      <c r="F152" s="41"/>
      <c r="G152" s="39"/>
      <c r="H152" s="39"/>
      <c r="I152" s="39"/>
      <c r="J152" s="59"/>
      <c r="K152" s="39"/>
      <c r="L152" s="39"/>
      <c r="M152" s="39"/>
      <c r="N152" s="39"/>
      <c r="O152" s="39"/>
      <c r="P152" s="39"/>
      <c r="Q152" s="39"/>
    </row>
    <row r="153" spans="1:17" ht="24" x14ac:dyDescent="0.2">
      <c r="A153" s="42" t="s">
        <v>398</v>
      </c>
      <c r="B153" s="35" t="s">
        <v>399</v>
      </c>
      <c r="C153" s="43" t="s">
        <v>400</v>
      </c>
      <c r="D153" s="44" t="s">
        <v>317</v>
      </c>
      <c r="E153" s="47" t="s">
        <v>397</v>
      </c>
      <c r="F153" s="41"/>
      <c r="G153" s="39"/>
      <c r="H153" s="39"/>
      <c r="I153" s="39"/>
      <c r="J153" s="59"/>
      <c r="K153" s="39"/>
      <c r="L153" s="39"/>
      <c r="M153" s="39"/>
      <c r="N153" s="39"/>
      <c r="O153" s="39"/>
      <c r="P153" s="39"/>
      <c r="Q153" s="39"/>
    </row>
    <row r="154" spans="1:17" ht="24" x14ac:dyDescent="0.2">
      <c r="A154" s="42" t="s">
        <v>401</v>
      </c>
      <c r="B154" s="35" t="s">
        <v>402</v>
      </c>
      <c r="C154" s="43" t="s">
        <v>403</v>
      </c>
      <c r="D154" s="44" t="s">
        <v>317</v>
      </c>
      <c r="E154" s="47" t="s">
        <v>404</v>
      </c>
      <c r="F154" s="41"/>
      <c r="G154" s="39"/>
      <c r="H154" s="39"/>
      <c r="I154" s="39"/>
      <c r="J154" s="59"/>
      <c r="K154" s="39"/>
      <c r="L154" s="39"/>
      <c r="M154" s="39"/>
      <c r="N154" s="39"/>
      <c r="O154" s="39"/>
      <c r="P154" s="39"/>
      <c r="Q154" s="39"/>
    </row>
    <row r="155" spans="1:17" ht="24" x14ac:dyDescent="0.2">
      <c r="A155" s="42" t="s">
        <v>405</v>
      </c>
      <c r="B155" s="35" t="s">
        <v>406</v>
      </c>
      <c r="C155" s="43" t="s">
        <v>407</v>
      </c>
      <c r="D155" s="44" t="s">
        <v>317</v>
      </c>
      <c r="E155" s="47" t="s">
        <v>370</v>
      </c>
      <c r="F155" s="41"/>
      <c r="G155" s="39"/>
      <c r="H155" s="39"/>
      <c r="I155" s="39"/>
      <c r="J155" s="59"/>
      <c r="K155" s="39"/>
      <c r="L155" s="39"/>
      <c r="M155" s="39"/>
      <c r="N155" s="39"/>
      <c r="O155" s="39"/>
      <c r="P155" s="39"/>
      <c r="Q155" s="39"/>
    </row>
    <row r="156" spans="1:17" ht="24" x14ac:dyDescent="0.2">
      <c r="A156" s="42" t="s">
        <v>408</v>
      </c>
      <c r="B156" s="35" t="s">
        <v>409</v>
      </c>
      <c r="C156" s="43" t="s">
        <v>410</v>
      </c>
      <c r="D156" s="44" t="s">
        <v>317</v>
      </c>
      <c r="E156" s="47" t="s">
        <v>374</v>
      </c>
      <c r="F156" s="41"/>
      <c r="G156" s="39"/>
      <c r="H156" s="39"/>
      <c r="I156" s="39"/>
      <c r="J156" s="59"/>
      <c r="K156" s="39"/>
      <c r="L156" s="39"/>
      <c r="M156" s="39"/>
      <c r="N156" s="39"/>
      <c r="O156" s="39"/>
      <c r="P156" s="39"/>
      <c r="Q156" s="39"/>
    </row>
    <row r="157" spans="1:17" ht="36" x14ac:dyDescent="0.2">
      <c r="A157" s="42" t="s">
        <v>411</v>
      </c>
      <c r="B157" s="35" t="s">
        <v>413</v>
      </c>
      <c r="C157" s="43" t="s">
        <v>412</v>
      </c>
      <c r="D157" s="44" t="s">
        <v>317</v>
      </c>
      <c r="E157" s="47" t="s">
        <v>374</v>
      </c>
      <c r="F157" s="41"/>
      <c r="G157" s="39"/>
      <c r="H157" s="39"/>
      <c r="I157" s="39"/>
      <c r="J157" s="59"/>
      <c r="K157" s="39"/>
      <c r="L157" s="39"/>
      <c r="M157" s="39"/>
      <c r="N157" s="39"/>
      <c r="O157" s="39"/>
      <c r="P157" s="39"/>
      <c r="Q157" s="39"/>
    </row>
    <row r="158" spans="1:17" ht="24" x14ac:dyDescent="0.2">
      <c r="A158" s="42" t="s">
        <v>414</v>
      </c>
      <c r="B158" s="35" t="s">
        <v>415</v>
      </c>
      <c r="C158" s="43" t="s">
        <v>416</v>
      </c>
      <c r="D158" s="44" t="s">
        <v>317</v>
      </c>
      <c r="E158" s="47" t="s">
        <v>417</v>
      </c>
      <c r="F158" s="41"/>
      <c r="G158" s="39"/>
      <c r="H158" s="39"/>
      <c r="I158" s="39"/>
      <c r="J158" s="59"/>
      <c r="K158" s="39"/>
      <c r="L158" s="39"/>
      <c r="M158" s="39"/>
      <c r="N158" s="39"/>
      <c r="O158" s="39"/>
      <c r="P158" s="39"/>
      <c r="Q158" s="39"/>
    </row>
    <row r="159" spans="1:17" ht="24" x14ac:dyDescent="0.2">
      <c r="A159" s="42" t="s">
        <v>418</v>
      </c>
      <c r="B159" s="35" t="s">
        <v>419</v>
      </c>
      <c r="C159" s="43" t="s">
        <v>420</v>
      </c>
      <c r="D159" s="44" t="s">
        <v>317</v>
      </c>
      <c r="E159" s="47" t="s">
        <v>421</v>
      </c>
      <c r="F159" s="41"/>
      <c r="G159" s="39"/>
      <c r="H159" s="39"/>
      <c r="I159" s="39"/>
      <c r="J159" s="59"/>
      <c r="K159" s="39"/>
      <c r="L159" s="39"/>
      <c r="M159" s="39"/>
      <c r="N159" s="39"/>
      <c r="O159" s="39"/>
      <c r="P159" s="39"/>
      <c r="Q159" s="39"/>
    </row>
    <row r="160" spans="1:17" ht="24" x14ac:dyDescent="0.2">
      <c r="A160" s="42" t="s">
        <v>422</v>
      </c>
      <c r="B160" s="35" t="s">
        <v>423</v>
      </c>
      <c r="C160" s="43" t="s">
        <v>424</v>
      </c>
      <c r="D160" s="44" t="s">
        <v>317</v>
      </c>
      <c r="E160" s="47" t="s">
        <v>242</v>
      </c>
      <c r="F160" s="41"/>
      <c r="G160" s="39"/>
      <c r="H160" s="39"/>
      <c r="I160" s="39"/>
      <c r="J160" s="59"/>
      <c r="K160" s="39"/>
      <c r="L160" s="39"/>
      <c r="M160" s="39"/>
      <c r="N160" s="39"/>
      <c r="O160" s="39"/>
      <c r="P160" s="39"/>
      <c r="Q160" s="39"/>
    </row>
    <row r="161" spans="1:17" ht="24" x14ac:dyDescent="0.2">
      <c r="A161" s="42" t="s">
        <v>425</v>
      </c>
      <c r="B161" s="35" t="s">
        <v>426</v>
      </c>
      <c r="C161" s="43" t="s">
        <v>427</v>
      </c>
      <c r="D161" s="44" t="s">
        <v>317</v>
      </c>
      <c r="E161" s="47" t="s">
        <v>428</v>
      </c>
      <c r="F161" s="41"/>
      <c r="G161" s="39"/>
      <c r="H161" s="39"/>
      <c r="I161" s="39"/>
      <c r="J161" s="59"/>
      <c r="K161" s="39"/>
      <c r="L161" s="39"/>
      <c r="M161" s="39"/>
      <c r="N161" s="39"/>
      <c r="O161" s="39"/>
      <c r="P161" s="39"/>
      <c r="Q161" s="39"/>
    </row>
    <row r="162" spans="1:17" ht="24" x14ac:dyDescent="0.2">
      <c r="A162" s="42" t="s">
        <v>429</v>
      </c>
      <c r="B162" s="35" t="s">
        <v>430</v>
      </c>
      <c r="C162" s="43" t="s">
        <v>431</v>
      </c>
      <c r="D162" s="44" t="s">
        <v>317</v>
      </c>
      <c r="E162" s="47" t="s">
        <v>432</v>
      </c>
      <c r="F162" s="41"/>
      <c r="G162" s="39"/>
      <c r="H162" s="39"/>
      <c r="I162" s="39"/>
      <c r="J162" s="59"/>
      <c r="K162" s="39"/>
      <c r="L162" s="39"/>
      <c r="M162" s="39"/>
      <c r="N162" s="39"/>
      <c r="O162" s="39"/>
      <c r="P162" s="39"/>
      <c r="Q162" s="39"/>
    </row>
    <row r="163" spans="1:17" ht="24" x14ac:dyDescent="0.2">
      <c r="A163" s="42" t="s">
        <v>433</v>
      </c>
      <c r="B163" s="35" t="s">
        <v>434</v>
      </c>
      <c r="C163" s="43" t="s">
        <v>435</v>
      </c>
      <c r="D163" s="44" t="s">
        <v>317</v>
      </c>
      <c r="E163" s="47" t="s">
        <v>436</v>
      </c>
      <c r="F163" s="41"/>
      <c r="G163" s="39"/>
      <c r="H163" s="39"/>
      <c r="I163" s="39"/>
      <c r="J163" s="59"/>
      <c r="K163" s="39"/>
      <c r="L163" s="39"/>
      <c r="M163" s="39"/>
      <c r="N163" s="39"/>
      <c r="O163" s="39"/>
      <c r="P163" s="39"/>
      <c r="Q163" s="39"/>
    </row>
    <row r="164" spans="1:17" ht="24" x14ac:dyDescent="0.2">
      <c r="A164" s="42" t="s">
        <v>437</v>
      </c>
      <c r="B164" s="35" t="s">
        <v>438</v>
      </c>
      <c r="C164" s="43" t="s">
        <v>439</v>
      </c>
      <c r="D164" s="44" t="s">
        <v>317</v>
      </c>
      <c r="E164" s="47" t="s">
        <v>440</v>
      </c>
      <c r="F164" s="41"/>
      <c r="G164" s="39"/>
      <c r="H164" s="39"/>
      <c r="I164" s="39"/>
      <c r="J164" s="59"/>
      <c r="K164" s="39"/>
      <c r="L164" s="39"/>
      <c r="M164" s="39"/>
      <c r="N164" s="39"/>
      <c r="O164" s="39"/>
      <c r="P164" s="39"/>
      <c r="Q164" s="39"/>
    </row>
    <row r="165" spans="1:17" ht="36" x14ac:dyDescent="0.2">
      <c r="A165" s="42" t="s">
        <v>441</v>
      </c>
      <c r="B165" s="35" t="s">
        <v>443</v>
      </c>
      <c r="C165" s="43" t="s">
        <v>442</v>
      </c>
      <c r="D165" s="44" t="s">
        <v>317</v>
      </c>
      <c r="E165" s="47" t="s">
        <v>444</v>
      </c>
      <c r="F165" s="41"/>
      <c r="G165" s="39"/>
      <c r="H165" s="39"/>
      <c r="I165" s="39"/>
      <c r="J165" s="59"/>
      <c r="K165" s="39"/>
      <c r="L165" s="39"/>
      <c r="M165" s="39"/>
      <c r="N165" s="39"/>
      <c r="O165" s="39"/>
      <c r="P165" s="39"/>
      <c r="Q165" s="39"/>
    </row>
    <row r="166" spans="1:17" ht="24" x14ac:dyDescent="0.2">
      <c r="A166" s="42" t="s">
        <v>445</v>
      </c>
      <c r="B166" s="35" t="s">
        <v>446</v>
      </c>
      <c r="C166" s="43" t="s">
        <v>447</v>
      </c>
      <c r="D166" s="44" t="s">
        <v>317</v>
      </c>
      <c r="E166" s="47" t="s">
        <v>436</v>
      </c>
      <c r="F166" s="41"/>
      <c r="G166" s="39"/>
      <c r="H166" s="39"/>
      <c r="I166" s="39"/>
      <c r="J166" s="59"/>
      <c r="K166" s="39"/>
      <c r="L166" s="39"/>
      <c r="M166" s="39"/>
      <c r="N166" s="39"/>
      <c r="O166" s="39"/>
      <c r="P166" s="39"/>
      <c r="Q166" s="39"/>
    </row>
    <row r="167" spans="1:17" ht="24" x14ac:dyDescent="0.2">
      <c r="A167" s="42" t="s">
        <v>448</v>
      </c>
      <c r="B167" s="35" t="s">
        <v>449</v>
      </c>
      <c r="C167" s="43" t="s">
        <v>450</v>
      </c>
      <c r="D167" s="44" t="s">
        <v>317</v>
      </c>
      <c r="E167" s="47" t="s">
        <v>451</v>
      </c>
      <c r="F167" s="41"/>
      <c r="G167" s="39"/>
      <c r="H167" s="39"/>
      <c r="I167" s="39"/>
      <c r="J167" s="59"/>
      <c r="K167" s="39"/>
      <c r="L167" s="39"/>
      <c r="M167" s="39"/>
      <c r="N167" s="39"/>
      <c r="O167" s="39"/>
      <c r="P167" s="39"/>
      <c r="Q167" s="39"/>
    </row>
    <row r="168" spans="1:17" ht="36" x14ac:dyDescent="0.2">
      <c r="A168" s="42" t="s">
        <v>452</v>
      </c>
      <c r="B168" s="35" t="s">
        <v>453</v>
      </c>
      <c r="C168" s="43" t="s">
        <v>454</v>
      </c>
      <c r="D168" s="44" t="s">
        <v>317</v>
      </c>
      <c r="E168" s="47" t="s">
        <v>455</v>
      </c>
      <c r="F168" s="41"/>
      <c r="G168" s="39"/>
      <c r="H168" s="39"/>
      <c r="I168" s="39"/>
      <c r="J168" s="59"/>
      <c r="K168" s="39"/>
      <c r="L168" s="39"/>
      <c r="M168" s="39"/>
      <c r="N168" s="39"/>
      <c r="O168" s="39"/>
      <c r="P168" s="39"/>
      <c r="Q168" s="39"/>
    </row>
    <row r="169" spans="1:17" ht="48" x14ac:dyDescent="0.2">
      <c r="A169" s="42" t="s">
        <v>456</v>
      </c>
      <c r="B169" s="35" t="s">
        <v>458</v>
      </c>
      <c r="C169" s="43" t="s">
        <v>457</v>
      </c>
      <c r="D169" s="44" t="s">
        <v>317</v>
      </c>
      <c r="E169" s="47" t="s">
        <v>459</v>
      </c>
      <c r="F169" s="41"/>
      <c r="G169" s="39"/>
      <c r="H169" s="39"/>
      <c r="I169" s="39"/>
      <c r="J169" s="59"/>
      <c r="K169" s="39"/>
      <c r="L169" s="39"/>
      <c r="M169" s="39"/>
      <c r="N169" s="39"/>
      <c r="O169" s="39"/>
      <c r="P169" s="39"/>
      <c r="Q169" s="39"/>
    </row>
    <row r="170" spans="1:17" ht="36" x14ac:dyDescent="0.2">
      <c r="A170" s="42" t="s">
        <v>460</v>
      </c>
      <c r="B170" s="35" t="s">
        <v>461</v>
      </c>
      <c r="C170" s="43" t="s">
        <v>462</v>
      </c>
      <c r="D170" s="44" t="s">
        <v>317</v>
      </c>
      <c r="E170" s="47" t="s">
        <v>463</v>
      </c>
      <c r="F170" s="41"/>
      <c r="G170" s="39"/>
      <c r="H170" s="39"/>
      <c r="I170" s="39"/>
      <c r="J170" s="59"/>
      <c r="K170" s="39"/>
      <c r="L170" s="39"/>
      <c r="M170" s="39"/>
      <c r="N170" s="39"/>
      <c r="O170" s="39"/>
      <c r="P170" s="39"/>
      <c r="Q170" s="39"/>
    </row>
    <row r="171" spans="1:17" ht="48" x14ac:dyDescent="0.2">
      <c r="A171" s="42" t="s">
        <v>464</v>
      </c>
      <c r="B171" s="35" t="s">
        <v>465</v>
      </c>
      <c r="C171" s="43" t="s">
        <v>466</v>
      </c>
      <c r="D171" s="44" t="s">
        <v>317</v>
      </c>
      <c r="E171" s="47" t="s">
        <v>246</v>
      </c>
      <c r="F171" s="41"/>
      <c r="G171" s="39"/>
      <c r="H171" s="39"/>
      <c r="I171" s="39"/>
      <c r="J171" s="59"/>
      <c r="K171" s="39"/>
      <c r="L171" s="39"/>
      <c r="M171" s="39"/>
      <c r="N171" s="39"/>
      <c r="O171" s="39"/>
      <c r="P171" s="39"/>
      <c r="Q171" s="39"/>
    </row>
    <row r="172" spans="1:17" ht="48" x14ac:dyDescent="0.2">
      <c r="A172" s="42" t="s">
        <v>467</v>
      </c>
      <c r="B172" s="35" t="s">
        <v>468</v>
      </c>
      <c r="C172" s="43" t="s">
        <v>469</v>
      </c>
      <c r="D172" s="44" t="s">
        <v>317</v>
      </c>
      <c r="E172" s="47" t="s">
        <v>470</v>
      </c>
      <c r="F172" s="41"/>
      <c r="G172" s="39"/>
      <c r="H172" s="39"/>
      <c r="I172" s="39"/>
      <c r="J172" s="59"/>
      <c r="K172" s="39"/>
      <c r="L172" s="39"/>
      <c r="M172" s="39"/>
      <c r="N172" s="39"/>
      <c r="O172" s="39"/>
      <c r="P172" s="39"/>
      <c r="Q172" s="39"/>
    </row>
    <row r="173" spans="1:17" ht="48" x14ac:dyDescent="0.2">
      <c r="A173" s="42" t="s">
        <v>471</v>
      </c>
      <c r="B173" s="35" t="s">
        <v>472</v>
      </c>
      <c r="C173" s="43" t="s">
        <v>473</v>
      </c>
      <c r="D173" s="44" t="s">
        <v>317</v>
      </c>
      <c r="E173" s="47" t="s">
        <v>455</v>
      </c>
      <c r="F173" s="41"/>
      <c r="G173" s="39"/>
      <c r="H173" s="39"/>
      <c r="I173" s="39"/>
      <c r="J173" s="59"/>
      <c r="K173" s="39"/>
      <c r="L173" s="39"/>
      <c r="M173" s="39"/>
      <c r="N173" s="39"/>
      <c r="O173" s="39"/>
      <c r="P173" s="39"/>
      <c r="Q173" s="39"/>
    </row>
    <row r="174" spans="1:17" ht="48" x14ac:dyDescent="0.2">
      <c r="A174" s="42" t="s">
        <v>474</v>
      </c>
      <c r="B174" s="35" t="s">
        <v>476</v>
      </c>
      <c r="C174" s="43" t="s">
        <v>475</v>
      </c>
      <c r="D174" s="44" t="s">
        <v>317</v>
      </c>
      <c r="E174" s="47" t="s">
        <v>459</v>
      </c>
      <c r="F174" s="41"/>
      <c r="G174" s="39"/>
      <c r="H174" s="39"/>
      <c r="I174" s="39"/>
      <c r="J174" s="59"/>
      <c r="K174" s="39"/>
      <c r="L174" s="39"/>
      <c r="M174" s="39"/>
      <c r="N174" s="39"/>
      <c r="O174" s="39"/>
      <c r="P174" s="39"/>
      <c r="Q174" s="39"/>
    </row>
    <row r="175" spans="1:17" ht="36" x14ac:dyDescent="0.2">
      <c r="A175" s="42" t="s">
        <v>477</v>
      </c>
      <c r="B175" s="35" t="s">
        <v>478</v>
      </c>
      <c r="C175" s="43" t="s">
        <v>479</v>
      </c>
      <c r="D175" s="44" t="s">
        <v>317</v>
      </c>
      <c r="E175" s="47" t="s">
        <v>463</v>
      </c>
      <c r="F175" s="41"/>
      <c r="G175" s="39"/>
      <c r="H175" s="39"/>
      <c r="I175" s="39"/>
      <c r="J175" s="59"/>
      <c r="K175" s="39"/>
      <c r="L175" s="39"/>
      <c r="M175" s="39"/>
      <c r="N175" s="39"/>
      <c r="O175" s="39"/>
      <c r="P175" s="39"/>
      <c r="Q175" s="39"/>
    </row>
    <row r="176" spans="1:17" ht="48" x14ac:dyDescent="0.2">
      <c r="A176" s="42" t="s">
        <v>480</v>
      </c>
      <c r="B176" s="35" t="s">
        <v>481</v>
      </c>
      <c r="C176" s="43" t="s">
        <v>482</v>
      </c>
      <c r="D176" s="44" t="s">
        <v>317</v>
      </c>
      <c r="E176" s="47" t="s">
        <v>246</v>
      </c>
      <c r="F176" s="41"/>
      <c r="G176" s="39"/>
      <c r="H176" s="39"/>
      <c r="I176" s="39"/>
      <c r="J176" s="59"/>
      <c r="K176" s="39"/>
      <c r="L176" s="39"/>
      <c r="M176" s="39"/>
      <c r="N176" s="39"/>
      <c r="O176" s="39"/>
      <c r="P176" s="39"/>
      <c r="Q176" s="39"/>
    </row>
    <row r="177" spans="1:17" ht="48" x14ac:dyDescent="0.2">
      <c r="A177" s="42" t="s">
        <v>483</v>
      </c>
      <c r="B177" s="35" t="s">
        <v>484</v>
      </c>
      <c r="C177" s="43" t="s">
        <v>485</v>
      </c>
      <c r="D177" s="44" t="s">
        <v>317</v>
      </c>
      <c r="E177" s="47" t="s">
        <v>374</v>
      </c>
      <c r="F177" s="41"/>
      <c r="G177" s="39"/>
      <c r="H177" s="39"/>
      <c r="I177" s="39"/>
      <c r="J177" s="59"/>
      <c r="K177" s="39"/>
      <c r="L177" s="39"/>
      <c r="M177" s="39"/>
      <c r="N177" s="39"/>
      <c r="O177" s="39"/>
      <c r="P177" s="39"/>
      <c r="Q177" s="39"/>
    </row>
    <row r="178" spans="1:17" ht="24" x14ac:dyDescent="0.2">
      <c r="A178" s="42" t="s">
        <v>486</v>
      </c>
      <c r="B178" s="35" t="s">
        <v>487</v>
      </c>
      <c r="C178" s="43" t="s">
        <v>488</v>
      </c>
      <c r="D178" s="44" t="s">
        <v>317</v>
      </c>
      <c r="E178" s="47" t="s">
        <v>440</v>
      </c>
      <c r="F178" s="41"/>
      <c r="G178" s="39"/>
      <c r="H178" s="39"/>
      <c r="I178" s="39"/>
      <c r="J178" s="59"/>
      <c r="K178" s="39"/>
      <c r="L178" s="39"/>
      <c r="M178" s="39"/>
      <c r="N178" s="39"/>
      <c r="O178" s="39"/>
      <c r="P178" s="39"/>
      <c r="Q178" s="39"/>
    </row>
    <row r="179" spans="1:17" ht="24" x14ac:dyDescent="0.2">
      <c r="A179" s="42" t="s">
        <v>489</v>
      </c>
      <c r="B179" s="35" t="s">
        <v>490</v>
      </c>
      <c r="C179" s="43" t="s">
        <v>491</v>
      </c>
      <c r="D179" s="44" t="s">
        <v>317</v>
      </c>
      <c r="E179" s="47" t="s">
        <v>246</v>
      </c>
      <c r="F179" s="41"/>
      <c r="G179" s="39"/>
      <c r="H179" s="39"/>
      <c r="I179" s="39"/>
      <c r="J179" s="59"/>
      <c r="K179" s="39"/>
      <c r="L179" s="39"/>
      <c r="M179" s="39"/>
      <c r="N179" s="39"/>
      <c r="O179" s="39"/>
      <c r="P179" s="39"/>
      <c r="Q179" s="39"/>
    </row>
    <row r="180" spans="1:17" ht="24" x14ac:dyDescent="0.2">
      <c r="A180" s="42" t="s">
        <v>492</v>
      </c>
      <c r="B180" s="35" t="s">
        <v>493</v>
      </c>
      <c r="C180" s="43" t="s">
        <v>494</v>
      </c>
      <c r="D180" s="44" t="s">
        <v>317</v>
      </c>
      <c r="E180" s="47" t="s">
        <v>440</v>
      </c>
      <c r="F180" s="41"/>
      <c r="G180" s="39"/>
      <c r="H180" s="39"/>
      <c r="I180" s="39"/>
      <c r="J180" s="59"/>
      <c r="K180" s="39"/>
      <c r="L180" s="39"/>
      <c r="M180" s="39"/>
      <c r="N180" s="39"/>
      <c r="O180" s="39"/>
      <c r="P180" s="39"/>
      <c r="Q180" s="39"/>
    </row>
    <row r="181" spans="1:17" ht="24" x14ac:dyDescent="0.2">
      <c r="A181" s="42" t="s">
        <v>495</v>
      </c>
      <c r="B181" s="35" t="s">
        <v>496</v>
      </c>
      <c r="C181" s="43" t="s">
        <v>497</v>
      </c>
      <c r="D181" s="44" t="s">
        <v>317</v>
      </c>
      <c r="E181" s="47" t="s">
        <v>455</v>
      </c>
      <c r="F181" s="41"/>
      <c r="G181" s="39"/>
      <c r="H181" s="39"/>
      <c r="I181" s="39"/>
      <c r="J181" s="59"/>
      <c r="K181" s="39"/>
      <c r="L181" s="39"/>
      <c r="M181" s="39"/>
      <c r="N181" s="39"/>
      <c r="O181" s="39"/>
      <c r="P181" s="39"/>
      <c r="Q181" s="39"/>
    </row>
    <row r="182" spans="1:17" ht="24" x14ac:dyDescent="0.2">
      <c r="A182" s="42" t="s">
        <v>498</v>
      </c>
      <c r="B182" s="35" t="s">
        <v>499</v>
      </c>
      <c r="C182" s="43" t="s">
        <v>500</v>
      </c>
      <c r="D182" s="44" t="s">
        <v>317</v>
      </c>
      <c r="E182" s="47" t="s">
        <v>440</v>
      </c>
      <c r="F182" s="41"/>
      <c r="G182" s="39"/>
      <c r="H182" s="39"/>
      <c r="I182" s="39"/>
      <c r="J182" s="59"/>
      <c r="K182" s="39"/>
      <c r="L182" s="39"/>
      <c r="M182" s="39"/>
      <c r="N182" s="39"/>
      <c r="O182" s="39"/>
      <c r="P182" s="39"/>
      <c r="Q182" s="39"/>
    </row>
    <row r="183" spans="1:17" ht="24" x14ac:dyDescent="0.2">
      <c r="A183" s="42" t="s">
        <v>501</v>
      </c>
      <c r="B183" s="35" t="s">
        <v>502</v>
      </c>
      <c r="C183" s="43" t="s">
        <v>503</v>
      </c>
      <c r="D183" s="44" t="s">
        <v>317</v>
      </c>
      <c r="E183" s="47" t="s">
        <v>432</v>
      </c>
      <c r="F183" s="41"/>
      <c r="G183" s="39"/>
      <c r="H183" s="39"/>
      <c r="I183" s="39"/>
      <c r="J183" s="59"/>
      <c r="K183" s="39"/>
      <c r="L183" s="39"/>
      <c r="M183" s="39"/>
      <c r="N183" s="39"/>
      <c r="O183" s="39"/>
      <c r="P183" s="39"/>
      <c r="Q183" s="39"/>
    </row>
    <row r="184" spans="1:17" ht="24" x14ac:dyDescent="0.2">
      <c r="A184" s="42" t="s">
        <v>504</v>
      </c>
      <c r="B184" s="35" t="s">
        <v>505</v>
      </c>
      <c r="C184" s="43" t="s">
        <v>506</v>
      </c>
      <c r="D184" s="44" t="s">
        <v>317</v>
      </c>
      <c r="E184" s="47" t="s">
        <v>440</v>
      </c>
      <c r="F184" s="41"/>
      <c r="G184" s="39"/>
      <c r="H184" s="39"/>
      <c r="I184" s="39"/>
      <c r="J184" s="59"/>
      <c r="K184" s="39"/>
      <c r="L184" s="39"/>
      <c r="M184" s="39"/>
      <c r="N184" s="39"/>
      <c r="O184" s="39"/>
      <c r="P184" s="39"/>
      <c r="Q184" s="39"/>
    </row>
    <row r="185" spans="1:17" ht="24" x14ac:dyDescent="0.2">
      <c r="A185" s="42" t="s">
        <v>507</v>
      </c>
      <c r="B185" s="35" t="s">
        <v>508</v>
      </c>
      <c r="C185" s="43" t="s">
        <v>509</v>
      </c>
      <c r="D185" s="44" t="s">
        <v>317</v>
      </c>
      <c r="E185" s="47" t="s">
        <v>390</v>
      </c>
      <c r="F185" s="41"/>
      <c r="G185" s="39"/>
      <c r="H185" s="39"/>
      <c r="I185" s="39"/>
      <c r="J185" s="59"/>
      <c r="K185" s="39"/>
      <c r="L185" s="39"/>
      <c r="M185" s="39"/>
      <c r="N185" s="39"/>
      <c r="O185" s="39"/>
      <c r="P185" s="39"/>
      <c r="Q185" s="39"/>
    </row>
    <row r="186" spans="1:17" ht="24" x14ac:dyDescent="0.2">
      <c r="A186" s="42" t="s">
        <v>510</v>
      </c>
      <c r="B186" s="35" t="s">
        <v>511</v>
      </c>
      <c r="C186" s="43" t="s">
        <v>512</v>
      </c>
      <c r="D186" s="44" t="s">
        <v>317</v>
      </c>
      <c r="E186" s="47" t="s">
        <v>242</v>
      </c>
      <c r="F186" s="41"/>
      <c r="G186" s="39"/>
      <c r="H186" s="39"/>
      <c r="I186" s="39"/>
      <c r="J186" s="59"/>
      <c r="K186" s="39"/>
      <c r="L186" s="39"/>
      <c r="M186" s="39"/>
      <c r="N186" s="39"/>
      <c r="O186" s="39"/>
      <c r="P186" s="39"/>
      <c r="Q186" s="39"/>
    </row>
    <row r="187" spans="1:17" ht="49.9" customHeight="1" x14ac:dyDescent="0.2">
      <c r="A187" s="42" t="s">
        <v>513</v>
      </c>
      <c r="B187" s="35" t="s">
        <v>514</v>
      </c>
      <c r="C187" s="43" t="s">
        <v>515</v>
      </c>
      <c r="D187" s="44" t="s">
        <v>295</v>
      </c>
      <c r="E187" s="45">
        <v>2</v>
      </c>
      <c r="F187" s="41"/>
      <c r="G187" s="39"/>
      <c r="H187" s="39"/>
      <c r="I187" s="39"/>
      <c r="J187" s="59"/>
      <c r="K187" s="39"/>
      <c r="L187" s="39"/>
      <c r="M187" s="39"/>
      <c r="N187" s="39"/>
      <c r="O187" s="39"/>
      <c r="P187" s="39"/>
      <c r="Q187" s="39"/>
    </row>
    <row r="188" spans="1:17" ht="52.9" customHeight="1" x14ac:dyDescent="0.2">
      <c r="A188" s="42" t="s">
        <v>516</v>
      </c>
      <c r="B188" s="35" t="s">
        <v>517</v>
      </c>
      <c r="C188" s="43" t="s">
        <v>518</v>
      </c>
      <c r="D188" s="44" t="s">
        <v>295</v>
      </c>
      <c r="E188" s="45">
        <v>1</v>
      </c>
      <c r="F188" s="41"/>
      <c r="G188" s="39"/>
      <c r="H188" s="39"/>
      <c r="I188" s="39"/>
      <c r="J188" s="59"/>
      <c r="K188" s="39"/>
      <c r="L188" s="39"/>
      <c r="M188" s="39"/>
      <c r="N188" s="39"/>
      <c r="O188" s="39"/>
      <c r="P188" s="39"/>
      <c r="Q188" s="39"/>
    </row>
    <row r="189" spans="1:17" ht="36" x14ac:dyDescent="0.2">
      <c r="A189" s="42" t="s">
        <v>519</v>
      </c>
      <c r="B189" s="35" t="s">
        <v>521</v>
      </c>
      <c r="C189" s="43" t="s">
        <v>520</v>
      </c>
      <c r="D189" s="44" t="s">
        <v>295</v>
      </c>
      <c r="E189" s="47" t="s">
        <v>522</v>
      </c>
      <c r="F189" s="41"/>
      <c r="G189" s="39"/>
      <c r="H189" s="39"/>
      <c r="I189" s="39"/>
      <c r="J189" s="59"/>
      <c r="K189" s="39"/>
      <c r="L189" s="39"/>
      <c r="M189" s="39"/>
      <c r="N189" s="39"/>
      <c r="O189" s="39"/>
      <c r="P189" s="39"/>
      <c r="Q189" s="39"/>
    </row>
    <row r="190" spans="1:17" ht="24" x14ac:dyDescent="0.2">
      <c r="A190" s="42" t="s">
        <v>523</v>
      </c>
      <c r="B190" s="35" t="s">
        <v>525</v>
      </c>
      <c r="C190" s="43" t="s">
        <v>524</v>
      </c>
      <c r="D190" s="44" t="s">
        <v>295</v>
      </c>
      <c r="E190" s="45">
        <v>280</v>
      </c>
      <c r="F190" s="41"/>
      <c r="G190" s="39"/>
      <c r="H190" s="39"/>
      <c r="I190" s="39"/>
      <c r="J190" s="59"/>
      <c r="K190" s="39"/>
      <c r="L190" s="39"/>
      <c r="M190" s="39"/>
      <c r="N190" s="39"/>
      <c r="O190" s="39"/>
      <c r="P190" s="39"/>
      <c r="Q190" s="39"/>
    </row>
    <row r="191" spans="1:17" x14ac:dyDescent="0.2">
      <c r="A191" s="42" t="s">
        <v>526</v>
      </c>
      <c r="B191" s="35" t="s">
        <v>608</v>
      </c>
      <c r="C191" s="43" t="s">
        <v>527</v>
      </c>
      <c r="D191" s="44" t="s">
        <v>295</v>
      </c>
      <c r="E191" s="45">
        <v>1</v>
      </c>
      <c r="F191" s="41"/>
      <c r="G191" s="39"/>
      <c r="H191" s="39"/>
      <c r="I191" s="39"/>
      <c r="J191" s="59"/>
      <c r="K191" s="39"/>
      <c r="L191" s="39"/>
      <c r="M191" s="39"/>
      <c r="N191" s="39"/>
      <c r="O191" s="39"/>
      <c r="P191" s="39"/>
      <c r="Q191" s="39"/>
    </row>
    <row r="192" spans="1:17" x14ac:dyDescent="0.2">
      <c r="A192" s="42" t="s">
        <v>528</v>
      </c>
      <c r="B192" s="35" t="s">
        <v>608</v>
      </c>
      <c r="C192" s="43" t="s">
        <v>529</v>
      </c>
      <c r="D192" s="44" t="s">
        <v>295</v>
      </c>
      <c r="E192" s="45">
        <v>2</v>
      </c>
      <c r="F192" s="41"/>
      <c r="G192" s="39"/>
      <c r="H192" s="39"/>
      <c r="I192" s="39"/>
      <c r="J192" s="59"/>
      <c r="K192" s="39"/>
      <c r="L192" s="39"/>
      <c r="M192" s="39"/>
      <c r="N192" s="39"/>
      <c r="O192" s="39"/>
      <c r="P192" s="39"/>
      <c r="Q192" s="39"/>
    </row>
    <row r="193" spans="1:17" ht="48" x14ac:dyDescent="0.2">
      <c r="A193" s="42" t="s">
        <v>530</v>
      </c>
      <c r="B193" s="35" t="s">
        <v>531</v>
      </c>
      <c r="C193" s="43" t="s">
        <v>532</v>
      </c>
      <c r="D193" s="44" t="s">
        <v>295</v>
      </c>
      <c r="E193" s="45">
        <v>6</v>
      </c>
      <c r="F193" s="41"/>
      <c r="G193" s="39"/>
      <c r="H193" s="39"/>
      <c r="I193" s="39"/>
      <c r="J193" s="59"/>
      <c r="K193" s="39"/>
      <c r="L193" s="39"/>
      <c r="M193" s="39"/>
      <c r="N193" s="39"/>
      <c r="O193" s="39"/>
      <c r="P193" s="39"/>
      <c r="Q193" s="39"/>
    </row>
    <row r="194" spans="1:17" ht="48" x14ac:dyDescent="0.2">
      <c r="A194" s="42" t="s">
        <v>533</v>
      </c>
      <c r="B194" s="35" t="s">
        <v>534</v>
      </c>
      <c r="C194" s="43" t="s">
        <v>535</v>
      </c>
      <c r="D194" s="44" t="s">
        <v>295</v>
      </c>
      <c r="E194" s="45">
        <v>15</v>
      </c>
      <c r="F194" s="41"/>
      <c r="G194" s="39"/>
      <c r="H194" s="39"/>
      <c r="I194" s="39"/>
      <c r="J194" s="59"/>
      <c r="K194" s="39"/>
      <c r="L194" s="39"/>
      <c r="M194" s="39"/>
      <c r="N194" s="39"/>
      <c r="O194" s="39"/>
      <c r="P194" s="39"/>
      <c r="Q194" s="39"/>
    </row>
    <row r="195" spans="1:17" ht="36" x14ac:dyDescent="0.2">
      <c r="A195" s="42" t="s">
        <v>536</v>
      </c>
      <c r="B195" s="35" t="s">
        <v>537</v>
      </c>
      <c r="C195" s="43" t="s">
        <v>538</v>
      </c>
      <c r="D195" s="44" t="s">
        <v>539</v>
      </c>
      <c r="E195" s="47" t="s">
        <v>540</v>
      </c>
      <c r="F195" s="41"/>
      <c r="G195" s="39"/>
      <c r="H195" s="39"/>
      <c r="I195" s="39"/>
      <c r="J195" s="59"/>
      <c r="K195" s="39"/>
      <c r="L195" s="39"/>
      <c r="M195" s="39"/>
      <c r="N195" s="39"/>
      <c r="O195" s="39"/>
      <c r="P195" s="39"/>
      <c r="Q195" s="39"/>
    </row>
    <row r="196" spans="1:17" ht="48" x14ac:dyDescent="0.2">
      <c r="A196" s="42" t="s">
        <v>541</v>
      </c>
      <c r="B196" s="35" t="s">
        <v>543</v>
      </c>
      <c r="C196" s="43" t="s">
        <v>542</v>
      </c>
      <c r="D196" s="44" t="s">
        <v>539</v>
      </c>
      <c r="E196" s="47" t="s">
        <v>544</v>
      </c>
      <c r="F196" s="41"/>
      <c r="G196" s="39"/>
      <c r="H196" s="39"/>
      <c r="I196" s="39"/>
      <c r="J196" s="59"/>
      <c r="K196" s="39"/>
      <c r="L196" s="39"/>
      <c r="M196" s="39"/>
      <c r="N196" s="39"/>
      <c r="O196" s="39"/>
      <c r="P196" s="39"/>
      <c r="Q196" s="39"/>
    </row>
    <row r="197" spans="1:17" ht="24" x14ac:dyDescent="0.2">
      <c r="A197" s="42" t="s">
        <v>545</v>
      </c>
      <c r="B197" s="35" t="s">
        <v>549</v>
      </c>
      <c r="C197" s="43" t="s">
        <v>547</v>
      </c>
      <c r="D197" s="44" t="s">
        <v>548</v>
      </c>
      <c r="E197" s="47" t="s">
        <v>550</v>
      </c>
      <c r="F197" s="41"/>
      <c r="G197" s="39"/>
      <c r="H197" s="39"/>
      <c r="I197" s="39"/>
      <c r="J197" s="59"/>
      <c r="K197" s="39"/>
      <c r="L197" s="39"/>
      <c r="M197" s="39"/>
      <c r="N197" s="39"/>
      <c r="O197" s="39"/>
      <c r="P197" s="39"/>
      <c r="Q197" s="39"/>
    </row>
    <row r="198" spans="1:17" ht="24" x14ac:dyDescent="0.2">
      <c r="A198" s="42" t="s">
        <v>551</v>
      </c>
      <c r="B198" s="35" t="s">
        <v>546</v>
      </c>
      <c r="C198" s="43" t="s">
        <v>552</v>
      </c>
      <c r="D198" s="44" t="s">
        <v>548</v>
      </c>
      <c r="E198" s="47" t="s">
        <v>553</v>
      </c>
      <c r="F198" s="41"/>
      <c r="G198" s="39"/>
      <c r="H198" s="39"/>
      <c r="I198" s="39"/>
      <c r="J198" s="59"/>
      <c r="K198" s="39"/>
      <c r="L198" s="39"/>
      <c r="M198" s="39"/>
      <c r="N198" s="39"/>
      <c r="O198" s="39"/>
      <c r="P198" s="39"/>
      <c r="Q198" s="39"/>
    </row>
    <row r="199" spans="1:17" x14ac:dyDescent="0.2">
      <c r="A199" s="42" t="s">
        <v>554</v>
      </c>
      <c r="B199" s="35" t="s">
        <v>608</v>
      </c>
      <c r="C199" s="43" t="s">
        <v>555</v>
      </c>
      <c r="D199" s="44" t="s">
        <v>295</v>
      </c>
      <c r="E199" s="45">
        <v>3</v>
      </c>
      <c r="F199" s="41"/>
      <c r="G199" s="39"/>
      <c r="H199" s="39"/>
      <c r="I199" s="39"/>
      <c r="J199" s="59"/>
      <c r="K199" s="39"/>
      <c r="L199" s="39"/>
      <c r="M199" s="39"/>
      <c r="N199" s="39"/>
      <c r="O199" s="39"/>
      <c r="P199" s="39"/>
      <c r="Q199" s="39"/>
    </row>
    <row r="200" spans="1:17" x14ac:dyDescent="0.2">
      <c r="A200" s="42" t="s">
        <v>556</v>
      </c>
      <c r="B200" s="35" t="s">
        <v>608</v>
      </c>
      <c r="C200" s="43" t="s">
        <v>557</v>
      </c>
      <c r="D200" s="44" t="s">
        <v>295</v>
      </c>
      <c r="E200" s="45">
        <v>2</v>
      </c>
      <c r="F200" s="41"/>
      <c r="G200" s="39"/>
      <c r="H200" s="39"/>
      <c r="I200" s="39"/>
      <c r="J200" s="59"/>
      <c r="K200" s="39"/>
      <c r="L200" s="39"/>
      <c r="M200" s="39"/>
      <c r="N200" s="39"/>
      <c r="O200" s="39"/>
      <c r="P200" s="39"/>
      <c r="Q200" s="39"/>
    </row>
    <row r="201" spans="1:17" x14ac:dyDescent="0.2">
      <c r="A201" s="42" t="s">
        <v>558</v>
      </c>
      <c r="B201" s="35" t="s">
        <v>608</v>
      </c>
      <c r="C201" s="43" t="s">
        <v>559</v>
      </c>
      <c r="D201" s="44" t="s">
        <v>295</v>
      </c>
      <c r="E201" s="45">
        <v>3</v>
      </c>
      <c r="F201" s="41"/>
      <c r="G201" s="39"/>
      <c r="H201" s="39"/>
      <c r="I201" s="39"/>
      <c r="J201" s="59"/>
      <c r="K201" s="39"/>
      <c r="L201" s="39"/>
      <c r="M201" s="39"/>
      <c r="N201" s="39"/>
      <c r="O201" s="39"/>
      <c r="P201" s="39"/>
      <c r="Q201" s="39"/>
    </row>
    <row r="202" spans="1:17" ht="72" x14ac:dyDescent="0.2">
      <c r="A202" s="42" t="s">
        <v>560</v>
      </c>
      <c r="B202" s="35" t="s">
        <v>562</v>
      </c>
      <c r="C202" s="43" t="s">
        <v>561</v>
      </c>
      <c r="D202" s="44" t="s">
        <v>295</v>
      </c>
      <c r="E202" s="45">
        <v>19</v>
      </c>
      <c r="F202" s="41"/>
      <c r="G202" s="39"/>
      <c r="H202" s="39"/>
      <c r="I202" s="39"/>
      <c r="J202" s="59"/>
      <c r="K202" s="39"/>
      <c r="L202" s="39"/>
      <c r="M202" s="39"/>
      <c r="N202" s="39"/>
      <c r="O202" s="39"/>
      <c r="P202" s="39"/>
      <c r="Q202" s="39"/>
    </row>
    <row r="203" spans="1:17" ht="72" x14ac:dyDescent="0.2">
      <c r="A203" s="42" t="s">
        <v>563</v>
      </c>
      <c r="B203" s="35" t="s">
        <v>565</v>
      </c>
      <c r="C203" s="43" t="s">
        <v>564</v>
      </c>
      <c r="D203" s="44" t="s">
        <v>295</v>
      </c>
      <c r="E203" s="45">
        <v>16</v>
      </c>
      <c r="F203" s="41"/>
      <c r="G203" s="39"/>
      <c r="H203" s="39"/>
      <c r="I203" s="39"/>
      <c r="J203" s="59"/>
      <c r="K203" s="39"/>
      <c r="L203" s="39"/>
      <c r="M203" s="39"/>
      <c r="N203" s="39"/>
      <c r="O203" s="39"/>
      <c r="P203" s="39"/>
      <c r="Q203" s="39"/>
    </row>
    <row r="204" spans="1:17" ht="72" x14ac:dyDescent="0.2">
      <c r="A204" s="42" t="s">
        <v>566</v>
      </c>
      <c r="B204" s="35" t="s">
        <v>567</v>
      </c>
      <c r="C204" s="43" t="s">
        <v>568</v>
      </c>
      <c r="D204" s="44" t="s">
        <v>295</v>
      </c>
      <c r="E204" s="45">
        <v>36</v>
      </c>
      <c r="F204" s="41"/>
      <c r="G204" s="39"/>
      <c r="H204" s="39"/>
      <c r="I204" s="39"/>
      <c r="J204" s="59"/>
      <c r="K204" s="39"/>
      <c r="L204" s="39"/>
      <c r="M204" s="39"/>
      <c r="N204" s="39"/>
      <c r="O204" s="39"/>
      <c r="P204" s="39"/>
      <c r="Q204" s="39"/>
    </row>
    <row r="205" spans="1:17" x14ac:dyDescent="0.2">
      <c r="A205" s="42" t="s">
        <v>569</v>
      </c>
      <c r="B205" s="35" t="s">
        <v>608</v>
      </c>
      <c r="C205" s="43" t="s">
        <v>570</v>
      </c>
      <c r="D205" s="44" t="s">
        <v>295</v>
      </c>
      <c r="E205" s="45">
        <v>20</v>
      </c>
      <c r="F205" s="41"/>
      <c r="G205" s="39"/>
      <c r="H205" s="39"/>
      <c r="I205" s="39"/>
      <c r="J205" s="59"/>
      <c r="K205" s="39"/>
      <c r="L205" s="39"/>
      <c r="M205" s="39"/>
      <c r="N205" s="39"/>
      <c r="O205" s="39"/>
      <c r="P205" s="39"/>
      <c r="Q205" s="39"/>
    </row>
    <row r="206" spans="1:17" x14ac:dyDescent="0.2">
      <c r="A206" s="42" t="s">
        <v>571</v>
      </c>
      <c r="B206" s="35" t="s">
        <v>608</v>
      </c>
      <c r="C206" s="43" t="s">
        <v>572</v>
      </c>
      <c r="D206" s="44" t="s">
        <v>295</v>
      </c>
      <c r="E206" s="45">
        <v>12</v>
      </c>
      <c r="F206" s="41"/>
      <c r="G206" s="39"/>
      <c r="H206" s="39"/>
      <c r="I206" s="39"/>
      <c r="J206" s="59"/>
      <c r="K206" s="39"/>
      <c r="L206" s="39"/>
      <c r="M206" s="39"/>
      <c r="N206" s="39"/>
      <c r="O206" s="39"/>
      <c r="P206" s="39"/>
      <c r="Q206" s="39"/>
    </row>
    <row r="207" spans="1:17" x14ac:dyDescent="0.2">
      <c r="A207" s="42" t="s">
        <v>573</v>
      </c>
      <c r="B207" s="35" t="s">
        <v>608</v>
      </c>
      <c r="C207" s="43" t="s">
        <v>574</v>
      </c>
      <c r="D207" s="44" t="s">
        <v>295</v>
      </c>
      <c r="E207" s="45">
        <v>10</v>
      </c>
      <c r="F207" s="41"/>
      <c r="G207" s="39"/>
      <c r="H207" s="39"/>
      <c r="I207" s="39"/>
      <c r="J207" s="59"/>
      <c r="K207" s="39"/>
      <c r="L207" s="39"/>
      <c r="M207" s="39"/>
      <c r="N207" s="39"/>
      <c r="O207" s="39"/>
      <c r="P207" s="39"/>
      <c r="Q207" s="39"/>
    </row>
    <row r="208" spans="1:17" x14ac:dyDescent="0.2">
      <c r="A208" s="42" t="s">
        <v>575</v>
      </c>
      <c r="B208" s="35" t="s">
        <v>608</v>
      </c>
      <c r="C208" s="43" t="s">
        <v>576</v>
      </c>
      <c r="D208" s="44" t="s">
        <v>295</v>
      </c>
      <c r="E208" s="45">
        <v>10</v>
      </c>
      <c r="F208" s="41"/>
      <c r="G208" s="39"/>
      <c r="H208" s="39"/>
      <c r="I208" s="39"/>
      <c r="J208" s="59"/>
      <c r="K208" s="39"/>
      <c r="L208" s="39"/>
      <c r="M208" s="39"/>
      <c r="N208" s="39"/>
      <c r="O208" s="39"/>
      <c r="P208" s="39"/>
      <c r="Q208" s="39"/>
    </row>
    <row r="209" spans="1:17" x14ac:dyDescent="0.2">
      <c r="A209" s="42" t="s">
        <v>577</v>
      </c>
      <c r="B209" s="35" t="s">
        <v>608</v>
      </c>
      <c r="C209" s="43" t="s">
        <v>578</v>
      </c>
      <c r="D209" s="44" t="s">
        <v>295</v>
      </c>
      <c r="E209" s="45">
        <v>22</v>
      </c>
      <c r="F209" s="41"/>
      <c r="G209" s="39"/>
      <c r="H209" s="39"/>
      <c r="I209" s="39"/>
      <c r="J209" s="59"/>
      <c r="K209" s="39"/>
      <c r="L209" s="39"/>
      <c r="M209" s="39"/>
      <c r="N209" s="39"/>
      <c r="O209" s="39"/>
      <c r="P209" s="39"/>
      <c r="Q209" s="39"/>
    </row>
    <row r="210" spans="1:17" ht="36" x14ac:dyDescent="0.2">
      <c r="A210" s="42" t="s">
        <v>579</v>
      </c>
      <c r="B210" s="35" t="s">
        <v>580</v>
      </c>
      <c r="C210" s="43" t="s">
        <v>581</v>
      </c>
      <c r="D210" s="44" t="s">
        <v>582</v>
      </c>
      <c r="E210" s="47" t="s">
        <v>583</v>
      </c>
      <c r="F210" s="41"/>
      <c r="G210" s="39"/>
      <c r="H210" s="39"/>
      <c r="I210" s="39"/>
      <c r="J210" s="59"/>
      <c r="K210" s="39"/>
      <c r="L210" s="39"/>
      <c r="M210" s="39"/>
      <c r="N210" s="39"/>
      <c r="O210" s="39"/>
      <c r="P210" s="39"/>
      <c r="Q210" s="39"/>
    </row>
    <row r="211" spans="1:17" ht="36" x14ac:dyDescent="0.2">
      <c r="A211" s="42" t="s">
        <v>584</v>
      </c>
      <c r="B211" s="35" t="s">
        <v>585</v>
      </c>
      <c r="C211" s="43" t="s">
        <v>586</v>
      </c>
      <c r="D211" s="44" t="s">
        <v>295</v>
      </c>
      <c r="E211" s="45">
        <v>40</v>
      </c>
      <c r="F211" s="41"/>
      <c r="G211" s="39"/>
      <c r="H211" s="39"/>
      <c r="I211" s="39"/>
      <c r="J211" s="59"/>
      <c r="K211" s="39"/>
      <c r="L211" s="39"/>
      <c r="M211" s="39"/>
      <c r="N211" s="39"/>
      <c r="O211" s="39"/>
      <c r="P211" s="39"/>
      <c r="Q211" s="39"/>
    </row>
    <row r="212" spans="1:17" ht="15" x14ac:dyDescent="0.2">
      <c r="A212" s="65" t="s">
        <v>96</v>
      </c>
      <c r="B212" s="64"/>
      <c r="C212" s="64"/>
      <c r="D212" s="64"/>
      <c r="E212" s="64"/>
      <c r="F212" s="64"/>
      <c r="G212" s="64"/>
      <c r="H212" s="64"/>
      <c r="I212" s="64"/>
      <c r="J212" s="38">
        <f>SUM(J105:J211)</f>
        <v>0</v>
      </c>
      <c r="K212" s="39"/>
      <c r="L212" s="39"/>
      <c r="M212" s="39"/>
      <c r="N212" s="39"/>
      <c r="O212" s="39"/>
      <c r="P212" s="39"/>
      <c r="Q212" s="39"/>
    </row>
    <row r="213" spans="1:17" ht="18" customHeight="1" x14ac:dyDescent="0.2">
      <c r="A213" s="66" t="s">
        <v>587</v>
      </c>
      <c r="B213" s="64"/>
      <c r="C213" s="64"/>
      <c r="D213" s="64"/>
      <c r="E213" s="64"/>
      <c r="F213" s="64"/>
      <c r="G213" s="64"/>
      <c r="H213" s="64"/>
      <c r="I213" s="64"/>
      <c r="J213" s="41"/>
      <c r="K213" s="39"/>
      <c r="L213" s="39"/>
      <c r="M213" s="39"/>
      <c r="N213" s="39"/>
      <c r="O213" s="39"/>
      <c r="P213" s="39"/>
      <c r="Q213" s="39"/>
    </row>
    <row r="214" spans="1:17" ht="18" customHeight="1" x14ac:dyDescent="0.2">
      <c r="A214" s="78" t="s">
        <v>602</v>
      </c>
      <c r="B214" s="79"/>
      <c r="C214" s="79"/>
      <c r="D214" s="49"/>
      <c r="E214" s="49"/>
      <c r="F214" s="49"/>
      <c r="G214" s="49"/>
      <c r="H214" s="49"/>
      <c r="I214" s="50"/>
      <c r="J214" s="52"/>
      <c r="K214" s="39"/>
      <c r="L214" s="39"/>
      <c r="M214" s="39"/>
      <c r="N214" s="39"/>
      <c r="O214" s="41"/>
      <c r="P214" s="39"/>
      <c r="Q214" s="41"/>
    </row>
    <row r="215" spans="1:17" ht="16.899999999999999" customHeight="1" x14ac:dyDescent="0.2">
      <c r="A215" s="80" t="s">
        <v>605</v>
      </c>
      <c r="B215" s="81"/>
      <c r="C215" s="81"/>
      <c r="D215" s="81"/>
      <c r="E215" s="81"/>
      <c r="F215" s="53"/>
      <c r="G215" s="53"/>
      <c r="H215" s="53"/>
      <c r="I215" s="54"/>
      <c r="J215" s="52">
        <f>J212*J214</f>
        <v>0</v>
      </c>
      <c r="K215" s="55"/>
      <c r="L215" s="55"/>
      <c r="M215" s="55"/>
      <c r="N215" s="55"/>
      <c r="O215" s="52"/>
      <c r="P215" s="55"/>
      <c r="Q215" s="52"/>
    </row>
    <row r="216" spans="1:17" ht="19.899999999999999" customHeight="1" x14ac:dyDescent="0.2">
      <c r="A216" s="63" t="s">
        <v>588</v>
      </c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</row>
    <row r="217" spans="1:17" ht="36" x14ac:dyDescent="0.2">
      <c r="A217" s="48" t="s">
        <v>591</v>
      </c>
      <c r="B217" s="35" t="s">
        <v>589</v>
      </c>
      <c r="C217" s="43" t="s">
        <v>590</v>
      </c>
      <c r="D217" s="44" t="s">
        <v>295</v>
      </c>
      <c r="E217" s="45">
        <v>2</v>
      </c>
      <c r="F217" s="41"/>
      <c r="G217" s="39"/>
      <c r="H217" s="39"/>
      <c r="I217" s="39"/>
      <c r="J217" s="59"/>
      <c r="K217" s="39"/>
      <c r="L217" s="39"/>
      <c r="M217" s="39"/>
      <c r="N217" s="39"/>
      <c r="O217" s="39"/>
      <c r="P217" s="39"/>
      <c r="Q217" s="39"/>
    </row>
    <row r="218" spans="1:17" ht="36" x14ac:dyDescent="0.2">
      <c r="A218" s="48" t="s">
        <v>594</v>
      </c>
      <c r="B218" s="35" t="s">
        <v>593</v>
      </c>
      <c r="C218" s="43" t="s">
        <v>592</v>
      </c>
      <c r="D218" s="44" t="s">
        <v>295</v>
      </c>
      <c r="E218" s="45">
        <v>1</v>
      </c>
      <c r="F218" s="41"/>
      <c r="G218" s="39"/>
      <c r="H218" s="39"/>
      <c r="I218" s="39"/>
      <c r="J218" s="59"/>
      <c r="K218" s="39"/>
      <c r="L218" s="39"/>
      <c r="M218" s="39"/>
      <c r="N218" s="39"/>
      <c r="O218" s="39"/>
      <c r="P218" s="39"/>
      <c r="Q218" s="39"/>
    </row>
    <row r="219" spans="1:17" ht="15" x14ac:dyDescent="0.2">
      <c r="A219" s="65" t="s">
        <v>96</v>
      </c>
      <c r="B219" s="64"/>
      <c r="C219" s="64"/>
      <c r="D219" s="64"/>
      <c r="E219" s="64"/>
      <c r="F219" s="64"/>
      <c r="G219" s="64"/>
      <c r="H219" s="64"/>
      <c r="I219" s="64"/>
      <c r="J219" s="38">
        <f>SUM(J217:J218)</f>
        <v>0</v>
      </c>
      <c r="K219" s="39"/>
      <c r="L219" s="39"/>
      <c r="M219" s="39"/>
      <c r="N219" s="39"/>
      <c r="O219" s="39"/>
      <c r="P219" s="39"/>
      <c r="Q219" s="39"/>
    </row>
    <row r="220" spans="1:17" ht="18" customHeight="1" x14ac:dyDescent="0.2">
      <c r="A220" s="66" t="s">
        <v>595</v>
      </c>
      <c r="B220" s="64"/>
      <c r="C220" s="64"/>
      <c r="D220" s="64"/>
      <c r="E220" s="64"/>
      <c r="F220" s="64"/>
      <c r="G220" s="64"/>
      <c r="H220" s="64"/>
      <c r="I220" s="64"/>
      <c r="J220" s="41"/>
      <c r="K220" s="39"/>
      <c r="L220" s="39"/>
      <c r="M220" s="39"/>
      <c r="N220" s="39"/>
      <c r="O220" s="39"/>
      <c r="P220" s="39"/>
      <c r="Q220" s="39"/>
    </row>
    <row r="221" spans="1:17" ht="22.15" customHeight="1" x14ac:dyDescent="0.2">
      <c r="A221" s="78" t="s">
        <v>602</v>
      </c>
      <c r="B221" s="79"/>
      <c r="C221" s="79"/>
      <c r="D221" s="49"/>
      <c r="E221" s="49"/>
      <c r="F221" s="49"/>
      <c r="G221" s="49"/>
      <c r="H221" s="49"/>
      <c r="I221" s="50"/>
      <c r="J221" s="52"/>
      <c r="K221" s="39"/>
      <c r="L221" s="39"/>
      <c r="M221" s="39"/>
      <c r="N221" s="39"/>
      <c r="O221" s="41"/>
      <c r="P221" s="39"/>
      <c r="Q221" s="41"/>
    </row>
    <row r="222" spans="1:17" ht="19.149999999999999" customHeight="1" x14ac:dyDescent="0.2">
      <c r="A222" s="80" t="s">
        <v>606</v>
      </c>
      <c r="B222" s="81"/>
      <c r="C222" s="81"/>
      <c r="D222" s="81"/>
      <c r="E222" s="81"/>
      <c r="F222" s="53"/>
      <c r="G222" s="53"/>
      <c r="H222" s="53"/>
      <c r="I222" s="54"/>
      <c r="J222" s="52">
        <f>J219*J221</f>
        <v>0</v>
      </c>
      <c r="K222" s="55"/>
      <c r="L222" s="55"/>
      <c r="M222" s="55"/>
      <c r="N222" s="55"/>
      <c r="O222" s="52"/>
      <c r="P222" s="55"/>
      <c r="Q222" s="52"/>
    </row>
    <row r="223" spans="1:17" ht="15" x14ac:dyDescent="0.2">
      <c r="A223" s="90" t="s">
        <v>596</v>
      </c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</row>
    <row r="224" spans="1:17" ht="15" x14ac:dyDescent="0.2">
      <c r="A224" s="88" t="s">
        <v>607</v>
      </c>
      <c r="B224" s="92"/>
      <c r="C224" s="92"/>
      <c r="D224" s="92"/>
      <c r="E224" s="92"/>
      <c r="F224" s="92"/>
      <c r="G224" s="92"/>
      <c r="H224" s="92"/>
      <c r="I224" s="92"/>
      <c r="J224" s="56">
        <f>J53+J103+J215+J222</f>
        <v>0</v>
      </c>
      <c r="K224" s="56"/>
      <c r="L224" s="56"/>
      <c r="M224" s="56"/>
      <c r="N224" s="55"/>
      <c r="O224" s="56"/>
      <c r="P224" s="55"/>
      <c r="Q224" s="56"/>
    </row>
    <row r="225" spans="1:17" ht="15" x14ac:dyDescent="0.2">
      <c r="A225" s="93" t="s">
        <v>597</v>
      </c>
      <c r="B225" s="89"/>
      <c r="C225" s="89"/>
      <c r="D225" s="89"/>
      <c r="E225" s="89"/>
      <c r="F225" s="89"/>
      <c r="G225" s="89"/>
      <c r="H225" s="89"/>
      <c r="I225" s="89"/>
      <c r="J225" s="57">
        <f>J224*1.2</f>
        <v>0</v>
      </c>
      <c r="K225" s="55"/>
      <c r="L225" s="55"/>
      <c r="M225" s="55"/>
      <c r="N225" s="55"/>
      <c r="O225" s="55"/>
      <c r="P225" s="55"/>
      <c r="Q225" s="55"/>
    </row>
    <row r="226" spans="1:17" ht="15" x14ac:dyDescent="0.2">
      <c r="A226" s="88" t="s">
        <v>598</v>
      </c>
      <c r="B226" s="89"/>
      <c r="C226" s="89"/>
      <c r="D226" s="89"/>
      <c r="E226" s="89"/>
      <c r="F226" s="89"/>
      <c r="G226" s="89"/>
      <c r="H226" s="89"/>
      <c r="I226" s="89"/>
      <c r="J226" s="58">
        <f>J224+J225</f>
        <v>0</v>
      </c>
      <c r="K226" s="55"/>
      <c r="L226" s="55"/>
      <c r="M226" s="55"/>
      <c r="N226" s="55"/>
      <c r="O226" s="52"/>
      <c r="P226" s="55"/>
      <c r="Q226" s="52"/>
    </row>
    <row r="227" spans="1:17" x14ac:dyDescent="0.2">
      <c r="D227" s="51"/>
    </row>
    <row r="228" spans="1:17" ht="15" x14ac:dyDescent="0.2">
      <c r="A228" s="84"/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</row>
    <row r="229" spans="1:17" x14ac:dyDescent="0.2">
      <c r="A229" s="82"/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</row>
    <row r="230" spans="1:17" ht="15" x14ac:dyDescent="0.2">
      <c r="A230" s="84"/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</row>
    <row r="231" spans="1:17" x14ac:dyDescent="0.2">
      <c r="D231" s="51"/>
    </row>
    <row r="232" spans="1:17" ht="15" x14ac:dyDescent="0.2">
      <c r="A232" s="84" t="s">
        <v>619</v>
      </c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</row>
    <row r="233" spans="1:17" x14ac:dyDescent="0.2">
      <c r="A233" s="82" t="s">
        <v>609</v>
      </c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</row>
    <row r="234" spans="1:17" x14ac:dyDescent="0.2">
      <c r="D234" s="51"/>
    </row>
    <row r="235" spans="1:17" ht="15" x14ac:dyDescent="0.2">
      <c r="A235" s="84" t="s">
        <v>620</v>
      </c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</row>
    <row r="236" spans="1:17" x14ac:dyDescent="0.2">
      <c r="A236" s="82" t="s">
        <v>610</v>
      </c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</row>
  </sheetData>
  <autoFilter ref="A29:R226" xr:uid="{63FE4029-3920-400F-97D9-AD0D7BA9DBAD}"/>
  <mergeCells count="67">
    <mergeCell ref="J2:Q2"/>
    <mergeCell ref="K4:Q4"/>
    <mergeCell ref="A229:Q229"/>
    <mergeCell ref="A230:Q230"/>
    <mergeCell ref="A232:Q232"/>
    <mergeCell ref="A226:I226"/>
    <mergeCell ref="A228:Q228"/>
    <mergeCell ref="A223:Q223"/>
    <mergeCell ref="A224:I224"/>
    <mergeCell ref="A222:E222"/>
    <mergeCell ref="A225:I225"/>
    <mergeCell ref="A51:I51"/>
    <mergeCell ref="A54:Q54"/>
    <mergeCell ref="A78:Q78"/>
    <mergeCell ref="A82:Q82"/>
    <mergeCell ref="A93:Q93"/>
    <mergeCell ref="A236:Q236"/>
    <mergeCell ref="A233:Q233"/>
    <mergeCell ref="A235:Q235"/>
    <mergeCell ref="A97:I97"/>
    <mergeCell ref="A98:I98"/>
    <mergeCell ref="A99:I99"/>
    <mergeCell ref="A100:I100"/>
    <mergeCell ref="A101:I101"/>
    <mergeCell ref="A102:C102"/>
    <mergeCell ref="A103:E103"/>
    <mergeCell ref="A214:C214"/>
    <mergeCell ref="A215:E215"/>
    <mergeCell ref="A221:C221"/>
    <mergeCell ref="A104:Q104"/>
    <mergeCell ref="A212:I212"/>
    <mergeCell ref="A213:I213"/>
    <mergeCell ref="A52:C52"/>
    <mergeCell ref="A53:E53"/>
    <mergeCell ref="A30:Q30"/>
    <mergeCell ref="A47:I47"/>
    <mergeCell ref="A48:I48"/>
    <mergeCell ref="A49:I49"/>
    <mergeCell ref="A50:I50"/>
    <mergeCell ref="D26:D28"/>
    <mergeCell ref="E26:E28"/>
    <mergeCell ref="A6:Q6"/>
    <mergeCell ref="D15:Q15"/>
    <mergeCell ref="J16:K16"/>
    <mergeCell ref="J21:K21"/>
    <mergeCell ref="D12:O12"/>
    <mergeCell ref="J22:K22"/>
    <mergeCell ref="J20:K20"/>
    <mergeCell ref="J19:K19"/>
    <mergeCell ref="J18:K18"/>
    <mergeCell ref="J17:K17"/>
    <mergeCell ref="A216:Q216"/>
    <mergeCell ref="A219:I219"/>
    <mergeCell ref="A220:I220"/>
    <mergeCell ref="N26:N28"/>
    <mergeCell ref="O26:O28"/>
    <mergeCell ref="P26:P28"/>
    <mergeCell ref="Q26:Q28"/>
    <mergeCell ref="F27:F28"/>
    <mergeCell ref="G27:I27"/>
    <mergeCell ref="J27:J28"/>
    <mergeCell ref="K27:M27"/>
    <mergeCell ref="F26:I26"/>
    <mergeCell ref="J26:M26"/>
    <mergeCell ref="A26:A28"/>
    <mergeCell ref="B26:B28"/>
    <mergeCell ref="C26:C28"/>
  </mergeCells>
  <pageMargins left="0.23622047244094491" right="0" top="0.39370078740157483" bottom="0.39370078740157483" header="0.19685039370078741" footer="0.19685039370078741"/>
  <pageSetup paperSize="9" scale="92" fitToHeight="0" orientation="landscape" r:id="rId1"/>
  <headerFooter alignWithMargins="0">
    <oddHeader>&amp;LГРАНД-Смета 2020&amp;C16.04.2020</oddHeader>
    <oddFooter>&amp;RСтраница &amp;P</oddFooter>
  </headerFooter>
  <rowBreaks count="1" manualBreakCount="1">
    <brk id="20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ЛСР 17 граф</vt:lpstr>
      <vt:lpstr>'ЛСР 17 граф'!Print_Titles</vt:lpstr>
      <vt:lpstr>'ЛСР 17 граф'!Заголовки_для_печати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2018-11-22T12:56:26Z</cp:lastPrinted>
  <dcterms:created xsi:type="dcterms:W3CDTF">2012-09-25T04:33:48Z</dcterms:created>
  <dcterms:modified xsi:type="dcterms:W3CDTF">2020-05-12T13:44:13Z</dcterms:modified>
</cp:coreProperties>
</file>