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Приложение Барнаул" sheetId="1" state="hidden" r:id="rId1"/>
    <sheet name="Приложение Омск" sheetId="2" state="hidden" r:id="rId2"/>
    <sheet name="КП" sheetId="3" state="visible" r:id="rId3"/>
  </sheets>
  <definedNames>
    <definedName name="Print_Titles" localSheetId="0">'Приложение Барнаул'!$4:$4</definedName>
    <definedName name="Print_Titles" localSheetId="1">'Приложение Омск'!$4:$4</definedName>
  </definedNames>
  <calcPr/>
</workbook>
</file>

<file path=xl/sharedStrings.xml><?xml version="1.0" encoding="utf-8"?>
<sst xmlns="http://schemas.openxmlformats.org/spreadsheetml/2006/main" count="107" uniqueCount="107">
  <si>
    <t xml:space="preserve">Приложение № _____ к Форме № 3. Коммерческое предложение</t>
  </si>
  <si>
    <t xml:space="preserve">Лот № 2. Поставка мебели для Отделения в г.Барнаул</t>
  </si>
  <si>
    <t xml:space="preserve">№ п/п</t>
  </si>
  <si>
    <t xml:space="preserve">Наименование ТМЦ</t>
  </si>
  <si>
    <t xml:space="preserve">Единица измерения</t>
  </si>
  <si>
    <t xml:space="preserve">Потребность, в год.</t>
  </si>
  <si>
    <t xml:space="preserve">Место (адрес) поставки</t>
  </si>
  <si>
    <t xml:space="preserve">Срок поставки</t>
  </si>
  <si>
    <t xml:space="preserve">Цена без учета НДС, руб./шт.</t>
  </si>
  <si>
    <t xml:space="preserve">Цена  с учетом НДС, руб./шт.</t>
  </si>
  <si>
    <t xml:space="preserve">Стоимость  без учета НДС, руб.</t>
  </si>
  <si>
    <t xml:space="preserve">Стоимость с учетом НДС, руб.</t>
  </si>
  <si>
    <t xml:space="preserve">Стоимость доставки, без учета НДС, руб.</t>
  </si>
  <si>
    <t xml:space="preserve">Стоимость доставки, с учетом НДС, руб.</t>
  </si>
  <si>
    <t xml:space="preserve">Итого стоимость без учета НДС, руб.</t>
  </si>
  <si>
    <t xml:space="preserve">Итого стоимость с учетом НДС, руб.</t>
  </si>
  <si>
    <t>1*</t>
  </si>
  <si>
    <t>7**</t>
  </si>
  <si>
    <t xml:space="preserve"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</si>
  <si>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шт.</t>
  </si>
  <si>
    <t xml:space="preserve">г. Барнаул, ул. Карла Маркса, 124</t>
  </si>
  <si>
    <t xml:space="preserve"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</si>
  <si>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 xml:space="preserve"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</si>
  <si>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 xml:space="preserve"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</si>
  <si>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 xml:space="preserve"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</si>
  <si>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 xml:space="preserve"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</si>
  <si>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 xml:space="preserve"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</si>
  <si>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 xml:space="preserve"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</si>
  <si>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 xml:space="preserve"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</si>
  <si>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 xml:space="preserve"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</si>
  <si>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 xml:space="preserve"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</si>
  <si>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 xml:space="preserve">* Столбцы 1-6 заполняются Исполнителем Технического задания</t>
  </si>
  <si>
    <t xml:space="preserve">**  7-14 заполняются Участником отбора</t>
  </si>
  <si>
    <t xml:space="preserve">Исполнитель: </t>
  </si>
  <si>
    <t xml:space="preserve">Ведущий специалист по административным Логачева Н.А.</t>
  </si>
  <si>
    <t xml:space="preserve">Дата: ___/___/_______</t>
  </si>
  <si>
    <t xml:space="preserve">Руководитель Службы исполнителя: </t>
  </si>
  <si>
    <t xml:space="preserve">Начальник управления АПБ Дерюгина Н.В.</t>
  </si>
  <si>
    <t>Заказчик:</t>
  </si>
  <si>
    <t xml:space="preserve">Руководитель Службы Заказчика:</t>
  </si>
  <si>
    <t xml:space="preserve">ЗГД по по организационным вопросам Андраханова Е.В.</t>
  </si>
  <si>
    <t>Согласовано:</t>
  </si>
  <si>
    <t xml:space="preserve">Начальник отдела МТО</t>
  </si>
  <si>
    <t xml:space="preserve">__________________/ Касилов С.В. /</t>
  </si>
  <si>
    <t xml:space="preserve">Служба инвестиционного планирования/Планово-бюджетная Служба (в зависимости от статей финансирования)</t>
  </si>
  <si>
    <t xml:space="preserve">_________________/Овчинников М.С./</t>
  </si>
  <si>
    <t xml:space="preserve">Заместитель генерального директора по развитию бизнеса</t>
  </si>
  <si>
    <t xml:space="preserve">_________________/Чуманов М.В./</t>
  </si>
  <si>
    <t xml:space="preserve">Заместитель генерального директора по организационным вопросам</t>
  </si>
  <si>
    <t xml:space="preserve">_________________/Андраханова Е.В./</t>
  </si>
  <si>
    <t xml:space="preserve">Лот № 3. Поставка мебели для Отделения в г.Омск</t>
  </si>
  <si>
    <t xml:space="preserve"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</si>
  <si>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 xml:space="preserve">г.Омск, ул.Фрунзе, 54</t>
  </si>
  <si>
    <t xml:space="preserve">Стеллаж открытый (6 секций) 410*400*2180. Материалкорпуса из ЛДСП толщиной 16мм.  Шкаф состоит из каркаса и шести полок. Цвет Ольха</t>
  </si>
  <si>
    <t xml:space="preserve">Стеллаж открытый (6 секций) 410*400*2180. Материалкорпуса из ЛДСП толщиной 16мм.  Шкаф состоит из каркаса и шести полок. Цвет Беленый дуб</t>
  </si>
  <si>
    <t xml:space="preserve">Приложение к Форме № 1 по Лоту № 2</t>
  </si>
  <si>
    <t xml:space="preserve">Коммерческое предложение к Отбору № 21-2024</t>
  </si>
  <si>
    <t xml:space="preserve">/наименование Претендента/</t>
  </si>
  <si>
    <t xml:space="preserve">от «       »  __________________  2024 г.</t>
  </si>
  <si>
    <t xml:space="preserve">Стоимость услуг по организации работы детской комнаты во время проведения матчей и иных мероприятий  ХК «Авангард»</t>
  </si>
  <si>
    <t xml:space="preserve">Стоимость услуг по организации работы детской комнаты на "G-Drive Арена"  за 1 матч/мероприятие</t>
  </si>
  <si>
    <t xml:space="preserve">Наименование </t>
  </si>
  <si>
    <t>Описание</t>
  </si>
  <si>
    <t xml:space="preserve">Ед.  Изм.</t>
  </si>
  <si>
    <t xml:space="preserve">Кол-во единиц</t>
  </si>
  <si>
    <t xml:space="preserve">Цена, руб. без НДС</t>
  </si>
  <si>
    <t xml:space="preserve">Цена, руб. 
с учетом НДС*</t>
  </si>
  <si>
    <t xml:space="preserve">Стоимость, руб. без НДС</t>
  </si>
  <si>
    <t xml:space="preserve">Стоимость, руб. с учетом НДС*</t>
  </si>
  <si>
    <t>Персонал</t>
  </si>
  <si>
    <t>Администратор</t>
  </si>
  <si>
    <t xml:space="preserve">Девушки/юноши, высокие коммуникативные навыки, возраст от 18 до 30 лет. 
Обязанности:
- встреча, информирование и размещение посетителей детской комнаты;
- контроль заполняемости детской комнаты;
- контроль наличия необходимых расходных материалов, воды и т.д.;
- ведение журнала учета поступления детей в детскую комнату (дата, время поступления ребенка, номер документа, удостоверяющего личность, контактный телефон родителей или иных лиц, воспользовавшихся услугами детской комнаты, время убытия ребенка).</t>
  </si>
  <si>
    <t>чел.</t>
  </si>
  <si>
    <t xml:space="preserve">Детский аниматор</t>
  </si>
  <si>
    <t xml:space="preserve">Девушки/юноши, высокие коммуникативные навыки, возраст от 18 до 30 лет. Опыт работы с детьми не менее 2 лет.
Обязанности:
- разработка и реализация анимационно-досуговой деятельности в детской комнате на мероприятие, в том числе адаптация под тематические матчи (например, Новый год), в соответствии с календарным планом, предоставляемым Заказчиком;
- работа с детьми в соответствии с планом деятельности.</t>
  </si>
  <si>
    <t>Смотритель</t>
  </si>
  <si>
    <t xml:space="preserve">Девушки/юноши, высокие коммуникативные навыки, возраст от 18 до 30 лет. Работа на зоне активностей, работа с гостями мероприятия. 
Обязанности:
- организация питьевого режима для детей в течение всего времени нахождения в детской комнате (детская комната оснащена кулером, вода и пластиковые стаканчики предоставляются Заказчиком);
- организация санитарных пауз для каждого ребенка в течение всего времени нахождения в детской комнате;
- мытье игрушек со снимающимися пластиковыми конструкциями, пластиковыми наполнителями (шары, кубики, т.п.) в помещении, выделенном для мытья и дезинфекции, с погружением в моющий раствор в течение не менее 15 минут, последующим ополаскиванием и просушкой (моющие средства предоставляются Заказчиком).</t>
  </si>
  <si>
    <t xml:space="preserve">Расходный материал</t>
  </si>
  <si>
    <t xml:space="preserve">Расходные материалы</t>
  </si>
  <si>
    <t xml:space="preserve">Необходимые расходные материалы: краски, фломастеры, карандаши, бумага, журналы для раскрашивания, влажные и бумажные салфетки, санитайзеры для детской комнаты из расчета средней заполняемости комнаты (50 человек).</t>
  </si>
  <si>
    <t>компл.</t>
  </si>
  <si>
    <t xml:space="preserve">Итого стоимость оказания услуг за 1 матч/мероприятие**</t>
  </si>
  <si>
    <t xml:space="preserve">Стоимость дополнительных услуг по организации работы детской комнаты </t>
  </si>
  <si>
    <t xml:space="preserve">Детский аниматор***</t>
  </si>
  <si>
    <t xml:space="preserve">Девушки/юноши, высокие коммуникативные навыки, возраст от 18 до 30 лет. Опыт работы с детьми не менее 2 лет. 
Обязанности:
- разработка и реализация анимационно-досуговой деятельности в детской комнате на мероприятие, в том числе адаптация под тематические матчи (например, Новый год), в соответствии с календарным планом, предоставляемым Заказчиком;
- работа с детьми в соответствии с планом деятельности.</t>
  </si>
  <si>
    <t xml:space="preserve">Дополнительные услуги****</t>
  </si>
  <si>
    <t xml:space="preserve">Проведение мастер-класса с применением специализированных расходных материалов (до 50 человек).</t>
  </si>
  <si>
    <t>усл.</t>
  </si>
  <si>
    <t xml:space="preserve">Расходные материалы под мастер-класс</t>
  </si>
  <si>
    <t xml:space="preserve">Необходимые расходные материалы для проведения мастер-классов по рисованию, лепке из глины или пластилина, кулинарии, раскрашиванию гипсовых и других изделий (из  расчета 50 человек).</t>
  </si>
  <si>
    <t xml:space="preserve">Условия и форма оплаты</t>
  </si>
  <si>
    <t xml:space="preserve">оплата производится ежемесячно не позднее 20 (двадцати) банковских дней после подписания Акта сдачи-приемки оказанных услуг за соответствующий месяц посредством перечисления денежных средств на расчетный счет Исполнителя.</t>
  </si>
  <si>
    <t xml:space="preserve">Срок оказания услуг</t>
  </si>
  <si>
    <t xml:space="preserve">с 01.08.2024г. по 31.08.2025г.</t>
  </si>
  <si>
    <t xml:space="preserve">Место оказания услуг</t>
  </si>
  <si>
    <t xml:space="preserve">644119, г. Омск, ул. Лукашевича, 35 «G-Drive Арена»</t>
  </si>
  <si>
    <t xml:space="preserve">Период фиксации цен Предложения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</si>
  <si>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</si>
  <si>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Срок действия договора</t>
  </si>
  <si>
    <t xml:space="preserve">договор вступает в силу с момента заключения и действует до полного исполнения Сторонами обязательств по договору.</t>
  </si>
  <si>
    <t xml:space="preserve">* Если организация работает по упрощенной системе налогообложения, то стоимость услуг с учетом НДС не указывается, в ячейках необходимо написать "НДС не облагается". 
В таком случае необходимо приложить копию уведомления о возможности применения упрощенной системы налогообложения.</t>
  </si>
  <si>
    <t xml:space="preserve">**  Стоимость оказания услуг включает в себя все расходы, связанные с оказанием услуг: стоимость расходных материалов, затраты на погрузку/разгрузку товара, на оказание услуг, транспортные расходы, заработная плата персонала, а также прочие расходы, налоги, уплаченные или надлежащие уплате и другие обязательные платежи.</t>
  </si>
  <si>
    <t xml:space="preserve">*** Заявка от Заказчика на предоставление дополнительных детских аниматоров должна быть направлена не менее чем за 2 (два) календарных дня до даты проведения специального клубного мероприятия. </t>
  </si>
  <si>
    <t xml:space="preserve">**** Заявка от Заказчика на предоставление дополнительных услуг должна быть направлена не менее чем за 3 (три) календарных дня до даты оказания услуги. </t>
  </si>
  <si>
    <t xml:space="preserve">______________           _______________      _______________</t>
  </si>
  <si>
    <t xml:space="preserve">    (Должность)                                                (Подпись руководителя)                                    (ФИО)                     </t>
  </si>
  <si>
    <t xml:space="preserve">                                                                     М.П.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</si>
</sst>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_р_._-;\-* #,##0.00_р_._-;_-* &quot;-&quot;??_р_._-;_-@_-"/>
  </numFmts>
  <fonts count="18">
    <font>
      <sz val="11.000000"/>
      <color theme="1"/>
      <name val="Calibri"/>
      <scheme val="minor"/>
    </font>
    <font>
      <sz val="10.000000"/>
      <name val="Arial Cyr"/>
    </font>
    <font>
      <sz val="11.000000"/>
      <color theme="1"/>
      <name val="Arial"/>
    </font>
    <font>
      <b/>
      <sz val="11.000000"/>
      <color theme="1"/>
      <name val="Arial"/>
    </font>
    <font>
      <b/>
      <sz val="14.000000"/>
      <color theme="1"/>
      <name val="Arial"/>
    </font>
    <font>
      <b/>
      <sz val="11.000000"/>
      <name val="Calibri"/>
    </font>
    <font>
      <b/>
      <sz val="10.000000"/>
      <name val="Arial"/>
    </font>
    <font>
      <sz val="10.000000"/>
      <name val="Arial"/>
    </font>
    <font>
      <sz val="10.000000"/>
      <color theme="1"/>
      <name val="Arial"/>
    </font>
    <font>
      <b/>
      <sz val="11.000000"/>
      <color theme="1"/>
      <name val="Calibri"/>
      <scheme val="minor"/>
    </font>
    <font>
      <i/>
      <sz val="12.000000"/>
      <color theme="1"/>
      <name val="Verdana"/>
    </font>
    <font>
      <sz val="14.000000"/>
      <color theme="1"/>
      <name val="Verdana"/>
    </font>
    <font>
      <sz val="11.000000"/>
      <color theme="1"/>
      <name val="Verdana"/>
    </font>
    <font>
      <sz val="9.000000"/>
      <color theme="1"/>
      <name val="Verdana"/>
    </font>
    <font>
      <i/>
      <vertAlign val="superscript"/>
      <sz val="12.000000"/>
      <color theme="1"/>
      <name val="Verdana"/>
    </font>
    <font>
      <sz val="10.000000"/>
      <name val="Verdana"/>
    </font>
    <font>
      <sz val="12.000000"/>
      <color theme="1"/>
      <name val="Verdana"/>
    </font>
    <font>
      <i/>
      <vertAlign val="superscript"/>
      <sz val="14.000000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0"/>
        <bgColor theme="0" tint="0"/>
      </patternFill>
    </fill>
    <fill>
      <patternFill patternType="solid">
        <fgColor theme="6" tint="0.79998168889431442"/>
        <bgColor theme="6" tint="0.79998168889431442"/>
      </patternFill>
    </fill>
  </fills>
  <borders count="12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</borders>
  <cellStyleXfs count="2">
    <xf fontId="0" fillId="0" borderId="0" numFmtId="0" applyNumberFormat="1" applyFont="1" applyFill="1" applyBorder="1"/>
    <xf fontId="1" fillId="0" borderId="0" numFmtId="4" applyNumberFormat="1" applyFont="1" applyFill="1" applyBorder="1">
      <alignment vertical="center"/>
    </xf>
  </cellStyleXfs>
  <cellXfs count="57">
    <xf fontId="0" fillId="0" borderId="0" numFmtId="0" xfId="0"/>
    <xf fontId="2" fillId="0" borderId="0" numFmtId="0" xfId="0" applyFont="1" applyAlignment="1">
      <alignment vertical="center"/>
    </xf>
    <xf fontId="3" fillId="2" borderId="0" numFmtId="0" xfId="0" applyFont="1" applyFill="1"/>
    <xf fontId="2" fillId="0" borderId="0" numFmtId="0" xfId="0" applyFont="1"/>
    <xf fontId="4" fillId="0" borderId="0" numFmtId="0" xfId="0" applyFont="1" applyAlignment="1">
      <alignment horizontal="center"/>
    </xf>
    <xf fontId="3" fillId="0" borderId="0" numFmtId="0" xfId="0" applyFont="1"/>
    <xf fontId="3" fillId="0" borderId="0" numFmtId="0" xfId="0" applyFont="1" applyProtection="1">
      <protection locked="0"/>
    </xf>
    <xf fontId="2" fillId="0" borderId="0" numFmtId="0" xfId="0" applyFont="1" applyProtection="1">
      <protection locked="0"/>
    </xf>
    <xf fontId="3" fillId="0" borderId="1" numFmtId="0" xfId="0" applyFont="1" applyBorder="1" applyAlignment="1">
      <alignment horizontal="center"/>
    </xf>
    <xf fontId="5" fillId="0" borderId="0" numFmtId="0" xfId="0" applyFont="1" applyAlignment="1">
      <alignment horizontal="center" vertical="center"/>
    </xf>
    <xf fontId="6" fillId="0" borderId="2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 vertical="center"/>
    </xf>
    <xf fontId="7" fillId="0" borderId="2" numFmtId="0" xfId="0" applyFont="1" applyBorder="1" applyAlignment="1">
      <alignment horizontal="left" vertical="center" wrapText="1"/>
    </xf>
    <xf fontId="7" fillId="0" borderId="2" numFmtId="0" xfId="0" applyFont="1" applyBorder="1" applyAlignment="1">
      <alignment horizontal="center" vertical="center" wrapText="1"/>
    </xf>
    <xf fontId="7" fillId="0" borderId="2" numFmtId="1" xfId="0" applyNumberFormat="1" applyFont="1" applyBorder="1" applyAlignment="1">
      <alignment horizontal="center" vertical="center"/>
    </xf>
    <xf fontId="8" fillId="0" borderId="2" numFmtId="160" xfId="0" applyNumberFormat="1" applyFont="1" applyBorder="1" applyAlignment="1">
      <alignment vertical="center" wrapText="1"/>
    </xf>
    <xf fontId="8" fillId="0" borderId="2" numFmtId="160" xfId="0" applyNumberFormat="1" applyFont="1" applyBorder="1" applyAlignment="1">
      <alignment vertical="center"/>
    </xf>
    <xf fontId="8" fillId="0" borderId="2" numFmtId="0" xfId="0" applyFont="1" applyBorder="1" applyAlignment="1">
      <alignment horizontal="left" vertical="center" wrapText="1"/>
    </xf>
    <xf fontId="7" fillId="0" borderId="0" numFmtId="49" xfId="0" applyNumberFormat="1" applyFont="1" applyAlignment="1">
      <alignment horizontal="left"/>
    </xf>
    <xf fontId="0" fillId="0" borderId="0" numFmtId="0" xfId="0"/>
    <xf fontId="5" fillId="0" borderId="0" numFmtId="0" xfId="0" applyFont="1"/>
    <xf fontId="0" fillId="0" borderId="0" numFmtId="0" xfId="0" applyAlignment="1">
      <alignment horizontal="right"/>
    </xf>
    <xf fontId="0" fillId="0" borderId="0" numFmtId="0" xfId="0" applyAlignment="1">
      <alignment horizontal="right"/>
    </xf>
    <xf fontId="9" fillId="0" borderId="0" numFmtId="0" xfId="0" applyFont="1" applyAlignment="1">
      <alignment horizontal="center"/>
    </xf>
    <xf fontId="9" fillId="3" borderId="3" numFmtId="0" xfId="0" applyFont="1" applyFill="1" applyBorder="1" applyAlignment="1">
      <alignment horizontal="center" vertical="center" wrapText="1"/>
    </xf>
    <xf fontId="9" fillId="3" borderId="4" numFmtId="0" xfId="0" applyFont="1" applyFill="1" applyBorder="1" applyAlignment="1">
      <alignment horizontal="center" vertical="center" wrapText="1"/>
    </xf>
    <xf fontId="9" fillId="3" borderId="5" numFmtId="0" xfId="0" applyFont="1" applyFill="1" applyBorder="1" applyAlignment="1">
      <alignment horizontal="center" vertical="center" wrapText="1"/>
    </xf>
    <xf fontId="9" fillId="0" borderId="6" numFmtId="0" xfId="0" applyFont="1" applyBorder="1" applyAlignment="1">
      <alignment horizontal="center" vertical="center"/>
    </xf>
    <xf fontId="9" fillId="0" borderId="6" numFmtId="0" xfId="0" applyFont="1" applyBorder="1" applyAlignment="1">
      <alignment horizontal="center" vertical="center" wrapText="1"/>
    </xf>
    <xf fontId="9" fillId="0" borderId="2" numFmtId="0" xfId="0" applyFont="1" applyBorder="1" applyAlignment="1">
      <alignment horizontal="center"/>
    </xf>
    <xf fontId="0" fillId="0" borderId="2" numFmtId="0" xfId="0" applyBorder="1" applyAlignment="1">
      <alignment horizontal="center" vertical="center"/>
    </xf>
    <xf fontId="0" fillId="0" borderId="2" numFmtId="0" xfId="0" applyBorder="1" applyAlignment="1">
      <alignment horizontal="left" vertical="center" wrapText="1"/>
    </xf>
    <xf fontId="0" fillId="0" borderId="2" numFmtId="4" xfId="0" applyNumberFormat="1" applyBorder="1" applyAlignment="1">
      <alignment horizontal="center" vertical="center"/>
    </xf>
    <xf fontId="0" fillId="0" borderId="2" numFmtId="2" xfId="0" applyNumberFormat="1" applyBorder="1" applyAlignment="1">
      <alignment horizontal="center" vertical="center"/>
    </xf>
    <xf fontId="0" fillId="0" borderId="2" numFmtId="0" xfId="0" applyBorder="1" applyAlignment="1">
      <alignment horizontal="center" vertical="center" wrapText="1"/>
    </xf>
    <xf fontId="0" fillId="0" borderId="2" numFmtId="0" xfId="0" applyBorder="1" applyAlignment="1">
      <alignment horizontal="left" wrapText="1"/>
    </xf>
    <xf fontId="9" fillId="4" borderId="7" numFmtId="0" xfId="0" applyFont="1" applyFill="1" applyBorder="1" applyAlignment="1">
      <alignment horizontal="left" vertical="center"/>
    </xf>
    <xf fontId="9" fillId="4" borderId="8" numFmtId="0" xfId="0" applyFont="1" applyFill="1" applyBorder="1" applyAlignment="1">
      <alignment horizontal="left" vertical="center"/>
    </xf>
    <xf fontId="9" fillId="4" borderId="9" numFmtId="0" xfId="0" applyFont="1" applyFill="1" applyBorder="1" applyAlignment="1">
      <alignment horizontal="left" vertical="center"/>
    </xf>
    <xf fontId="9" fillId="5" borderId="10" numFmtId="2" xfId="0" applyNumberFormat="1" applyFont="1" applyFill="1" applyBorder="1" applyAlignment="1">
      <alignment horizontal="center"/>
    </xf>
    <xf fontId="9" fillId="0" borderId="11" numFmtId="0" xfId="0" applyFont="1" applyBorder="1" applyAlignment="1">
      <alignment horizontal="left" wrapText="1"/>
    </xf>
    <xf fontId="0" fillId="0" borderId="11" numFmtId="0" xfId="0" applyBorder="1" applyAlignment="1">
      <alignment horizontal="left" wrapText="1"/>
    </xf>
    <xf fontId="9" fillId="0" borderId="11" numFmtId="0" xfId="0" applyFont="1" applyBorder="1" applyAlignment="1">
      <alignment horizontal="left"/>
    </xf>
    <xf fontId="0" fillId="0" borderId="11" numFmtId="0" xfId="0" applyBorder="1" applyAlignment="1">
      <alignment horizontal="left"/>
    </xf>
    <xf fontId="0" fillId="0" borderId="0" numFmtId="0" xfId="0" applyAlignment="1">
      <alignment horizontal="left"/>
    </xf>
    <xf fontId="0" fillId="0" borderId="0" numFmtId="0" xfId="0" applyAlignment="1">
      <alignment horizontal="justify" vertical="center" wrapText="1"/>
    </xf>
    <xf fontId="0" fillId="0" borderId="0" numFmtId="0" xfId="0" applyAlignment="1">
      <alignment horizontal="left" wrapText="1"/>
    </xf>
    <xf fontId="10" fillId="0" borderId="0" numFmtId="0" xfId="0" applyFont="1"/>
    <xf fontId="11" fillId="0" borderId="0" numFmtId="0" xfId="0" applyFont="1" applyAlignment="1">
      <alignment vertical="center"/>
    </xf>
    <xf fontId="12" fillId="0" borderId="0" numFmtId="4" xfId="0" applyNumberFormat="1" applyFont="1"/>
    <xf fontId="13" fillId="0" borderId="0" numFmtId="0" xfId="0" applyFont="1"/>
    <xf fontId="14" fillId="0" borderId="0" numFmtId="0" xfId="0" applyFont="1" applyAlignment="1">
      <alignment vertical="center"/>
    </xf>
    <xf fontId="15" fillId="0" borderId="0" numFmtId="0" xfId="0" applyFont="1"/>
    <xf fontId="16" fillId="0" borderId="0" numFmtId="0" xfId="0" applyFont="1"/>
    <xf fontId="17" fillId="0" borderId="0" numFmtId="0" xfId="0" applyFont="1" applyAlignment="1">
      <alignment vertical="top"/>
    </xf>
    <xf fontId="15" fillId="0" borderId="0" numFmtId="0" xfId="0" applyFont="1" applyAlignment="1">
      <alignment horizontal="center" vertical="top"/>
    </xf>
    <xf fontId="0" fillId="0" borderId="0" numFmtId="0" xfId="0" applyAlignment="1">
      <alignment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0" zoomScale="70" workbookViewId="0">
      <selection activeCell="B15" activeCellId="0" sqref="B15:F15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.75" customHeight="1">
      <c r="A6" s="11">
        <v>1</v>
      </c>
      <c r="B6" s="12" t="s">
        <v>18</v>
      </c>
      <c r="C6" s="13" t="s">
        <v>19</v>
      </c>
      <c r="D6" s="14">
        <v>5</v>
      </c>
      <c r="E6" s="13" t="s">
        <v>20</v>
      </c>
      <c r="F6" s="13" t="s">
        <v>21</v>
      </c>
      <c r="G6" s="15"/>
      <c r="H6" s="16">
        <f t="shared" ref="H6:H15" si="0">G6*1.18</f>
        <v>0</v>
      </c>
      <c r="I6" s="16">
        <f t="shared" ref="I6:I15" si="1">G6*D6</f>
        <v>0</v>
      </c>
      <c r="J6" s="16">
        <f t="shared" ref="J6:J15" si="2">I6*1.18</f>
        <v>0</v>
      </c>
      <c r="K6" s="16"/>
      <c r="L6" s="16"/>
      <c r="M6" s="16">
        <f t="shared" ref="M6:M15" si="3">K6+I6</f>
        <v>0</v>
      </c>
      <c r="N6" s="16">
        <f t="shared" ref="N6:N15" si="4">M6*1.18</f>
        <v>0</v>
      </c>
    </row>
    <row r="7" s="9" customFormat="1" ht="85.5" customHeight="1">
      <c r="A7" s="11">
        <v>2</v>
      </c>
      <c r="B7" s="12" t="s">
        <v>22</v>
      </c>
      <c r="C7" s="13" t="s">
        <v>19</v>
      </c>
      <c r="D7" s="14">
        <v>5</v>
      </c>
      <c r="E7" s="13" t="s">
        <v>20</v>
      </c>
      <c r="F7" s="13" t="s">
        <v>21</v>
      </c>
      <c r="G7" s="15"/>
      <c r="H7" s="16">
        <f t="shared" si="0"/>
        <v>0</v>
      </c>
      <c r="I7" s="16">
        <f t="shared" si="1"/>
        <v>0</v>
      </c>
      <c r="J7" s="16">
        <f t="shared" si="2"/>
        <v>0</v>
      </c>
      <c r="K7" s="16"/>
      <c r="L7" s="16"/>
      <c r="M7" s="16">
        <f t="shared" si="3"/>
        <v>0</v>
      </c>
      <c r="N7" s="16">
        <f t="shared" si="4"/>
        <v>0</v>
      </c>
    </row>
    <row r="8" s="9" customFormat="1" ht="84" customHeight="1">
      <c r="A8" s="11">
        <v>3</v>
      </c>
      <c r="B8" s="12" t="s">
        <v>23</v>
      </c>
      <c r="C8" s="13" t="s">
        <v>19</v>
      </c>
      <c r="D8" s="14">
        <v>10</v>
      </c>
      <c r="E8" s="13" t="s">
        <v>20</v>
      </c>
      <c r="F8" s="13" t="s">
        <v>21</v>
      </c>
      <c r="G8" s="15"/>
      <c r="H8" s="16">
        <f t="shared" si="0"/>
        <v>0</v>
      </c>
      <c r="I8" s="16">
        <f t="shared" si="1"/>
        <v>0</v>
      </c>
      <c r="J8" s="16">
        <f t="shared" si="2"/>
        <v>0</v>
      </c>
      <c r="K8" s="16"/>
      <c r="L8" s="16"/>
      <c r="M8" s="16">
        <f t="shared" si="3"/>
        <v>0</v>
      </c>
      <c r="N8" s="16">
        <f t="shared" si="4"/>
        <v>0</v>
      </c>
    </row>
    <row r="9" s="9" customFormat="1" ht="84" customHeight="1">
      <c r="A9" s="11">
        <v>4</v>
      </c>
      <c r="B9" s="12" t="s">
        <v>24</v>
      </c>
      <c r="C9" s="13" t="s">
        <v>19</v>
      </c>
      <c r="D9" s="14">
        <v>3</v>
      </c>
      <c r="E9" s="13" t="s">
        <v>20</v>
      </c>
      <c r="F9" s="13" t="s">
        <v>21</v>
      </c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6"/>
      <c r="L9" s="16"/>
      <c r="M9" s="16">
        <f t="shared" si="3"/>
        <v>0</v>
      </c>
      <c r="N9" s="16">
        <f t="shared" si="4"/>
        <v>0</v>
      </c>
    </row>
    <row r="10" s="9" customFormat="1" ht="85.5" customHeight="1">
      <c r="A10" s="11">
        <v>5</v>
      </c>
      <c r="B10" s="12" t="s">
        <v>25</v>
      </c>
      <c r="C10" s="13" t="s">
        <v>19</v>
      </c>
      <c r="D10" s="14">
        <v>5</v>
      </c>
      <c r="E10" s="13" t="s">
        <v>20</v>
      </c>
      <c r="F10" s="13" t="s">
        <v>21</v>
      </c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6"/>
      <c r="L10" s="16"/>
      <c r="M10" s="16">
        <f t="shared" si="3"/>
        <v>0</v>
      </c>
      <c r="N10" s="16">
        <f t="shared" si="4"/>
        <v>0</v>
      </c>
    </row>
    <row r="11" s="9" customFormat="1" ht="85.5" customHeight="1">
      <c r="A11" s="11">
        <v>6</v>
      </c>
      <c r="B11" s="12" t="s">
        <v>26</v>
      </c>
      <c r="C11" s="13" t="s">
        <v>19</v>
      </c>
      <c r="D11" s="14">
        <v>5</v>
      </c>
      <c r="E11" s="13" t="s">
        <v>20</v>
      </c>
      <c r="F11" s="13" t="s">
        <v>21</v>
      </c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6"/>
      <c r="L11" s="16"/>
      <c r="M11" s="16">
        <f t="shared" si="3"/>
        <v>0</v>
      </c>
      <c r="N11" s="16">
        <f t="shared" si="4"/>
        <v>0</v>
      </c>
    </row>
    <row r="12" s="9" customFormat="1" ht="88.5" customHeight="1">
      <c r="A12" s="11">
        <v>7</v>
      </c>
      <c r="B12" s="17" t="s">
        <v>27</v>
      </c>
      <c r="C12" s="13" t="s">
        <v>19</v>
      </c>
      <c r="D12" s="14">
        <v>10</v>
      </c>
      <c r="E12" s="13" t="s">
        <v>20</v>
      </c>
      <c r="F12" s="13" t="s">
        <v>21</v>
      </c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6"/>
      <c r="L12" s="16"/>
      <c r="M12" s="16">
        <f t="shared" si="3"/>
        <v>0</v>
      </c>
      <c r="N12" s="16">
        <f t="shared" si="4"/>
        <v>0</v>
      </c>
    </row>
    <row r="13" s="9" customFormat="1" ht="86.25" customHeight="1">
      <c r="A13" s="11">
        <v>8</v>
      </c>
      <c r="B13" s="12" t="s">
        <v>28</v>
      </c>
      <c r="C13" s="13" t="s">
        <v>19</v>
      </c>
      <c r="D13" s="14">
        <v>5</v>
      </c>
      <c r="E13" s="13" t="s">
        <v>20</v>
      </c>
      <c r="F13" s="13" t="s">
        <v>21</v>
      </c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6"/>
      <c r="L13" s="16"/>
      <c r="M13" s="16">
        <f t="shared" si="3"/>
        <v>0</v>
      </c>
      <c r="N13" s="16">
        <f t="shared" si="4"/>
        <v>0</v>
      </c>
    </row>
    <row r="14" s="9" customFormat="1" ht="86.25" customHeight="1">
      <c r="A14" s="11">
        <v>9</v>
      </c>
      <c r="B14" s="12" t="s">
        <v>29</v>
      </c>
      <c r="C14" s="13" t="s">
        <v>19</v>
      </c>
      <c r="D14" s="14">
        <v>2</v>
      </c>
      <c r="E14" s="13" t="s">
        <v>20</v>
      </c>
      <c r="F14" s="13" t="s">
        <v>21</v>
      </c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6"/>
      <c r="L14" s="16"/>
      <c r="M14" s="16">
        <f t="shared" si="3"/>
        <v>0</v>
      </c>
      <c r="N14" s="16">
        <f t="shared" si="4"/>
        <v>0</v>
      </c>
    </row>
    <row r="15" s="9" customFormat="1" ht="86.25" customHeight="1">
      <c r="A15" s="11">
        <v>10</v>
      </c>
      <c r="B15" s="12" t="s">
        <v>30</v>
      </c>
      <c r="C15" s="13" t="s">
        <v>19</v>
      </c>
      <c r="D15" s="14">
        <v>2</v>
      </c>
      <c r="E15" s="13" t="s">
        <v>20</v>
      </c>
      <c r="F15" s="13" t="s">
        <v>21</v>
      </c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6"/>
      <c r="L15" s="16"/>
      <c r="M15" s="16">
        <f t="shared" si="3"/>
        <v>0</v>
      </c>
      <c r="N15" s="16">
        <f t="shared" si="4"/>
        <v>0</v>
      </c>
    </row>
    <row r="17">
      <c r="B17" s="18" t="s">
        <v>31</v>
      </c>
    </row>
    <row r="18">
      <c r="B18" s="18" t="s">
        <v>32</v>
      </c>
    </row>
    <row r="20">
      <c r="B20" t="s">
        <v>33</v>
      </c>
      <c r="E20" s="19" t="s">
        <v>34</v>
      </c>
      <c r="F20" s="19"/>
      <c r="H20" t="s">
        <v>35</v>
      </c>
    </row>
    <row r="21">
      <c r="B21" t="s">
        <v>36</v>
      </c>
      <c r="E21" s="19" t="s">
        <v>37</v>
      </c>
      <c r="F21" s="19"/>
      <c r="H21" t="s">
        <v>35</v>
      </c>
    </row>
    <row r="22">
      <c r="B22" t="s">
        <v>38</v>
      </c>
      <c r="E22" s="19" t="s">
        <v>34</v>
      </c>
      <c r="F22" s="19"/>
      <c r="H22" t="s">
        <v>35</v>
      </c>
    </row>
    <row r="23">
      <c r="B23" t="s">
        <v>39</v>
      </c>
      <c r="E23" t="s">
        <v>40</v>
      </c>
      <c r="H23" t="s">
        <v>35</v>
      </c>
    </row>
    <row r="26">
      <c r="B26" s="20" t="s">
        <v>41</v>
      </c>
    </row>
    <row r="27">
      <c r="B27" t="s">
        <v>42</v>
      </c>
      <c r="H27" t="s">
        <v>43</v>
      </c>
    </row>
    <row r="29">
      <c r="B29" t="s">
        <v>44</v>
      </c>
    </row>
    <row r="30">
      <c r="H30" t="s">
        <v>45</v>
      </c>
    </row>
    <row r="32">
      <c r="B32" t="s">
        <v>46</v>
      </c>
      <c r="H32" t="s">
        <v>47</v>
      </c>
    </row>
    <row r="33">
      <c r="B33" t="s">
        <v>48</v>
      </c>
      <c r="H33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0" workbookViewId="0">
      <selection activeCell="B6" activeCellId="0" sqref="B6:F8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" customHeight="1">
      <c r="A6" s="11">
        <v>1</v>
      </c>
      <c r="B6" s="12" t="s">
        <v>51</v>
      </c>
      <c r="C6" s="13" t="s">
        <v>19</v>
      </c>
      <c r="D6" s="14">
        <v>10</v>
      </c>
      <c r="E6" s="13" t="s">
        <v>52</v>
      </c>
      <c r="F6" s="13" t="s">
        <v>21</v>
      </c>
      <c r="G6" s="15"/>
      <c r="H6" s="16">
        <f t="shared" ref="H6:H8" si="5">G6*1.18</f>
        <v>0</v>
      </c>
      <c r="I6" s="16">
        <f t="shared" ref="I6:I8" si="6">G6*D6</f>
        <v>0</v>
      </c>
      <c r="J6" s="16">
        <f t="shared" ref="J6:J8" si="7">I6*1.18</f>
        <v>0</v>
      </c>
      <c r="K6" s="16"/>
      <c r="L6" s="16"/>
      <c r="M6" s="16">
        <f t="shared" ref="M6:M8" si="8">K6+I6</f>
        <v>0</v>
      </c>
      <c r="N6" s="16">
        <f t="shared" ref="N6:N8" si="9">M6*1.18</f>
        <v>0</v>
      </c>
    </row>
    <row r="7" s="9" customFormat="1" ht="81" customHeight="1">
      <c r="A7" s="11">
        <v>2</v>
      </c>
      <c r="B7" s="12" t="s">
        <v>53</v>
      </c>
      <c r="C7" s="13" t="s">
        <v>19</v>
      </c>
      <c r="D7" s="14">
        <v>8</v>
      </c>
      <c r="E7" s="13" t="s">
        <v>52</v>
      </c>
      <c r="F7" s="13" t="s">
        <v>21</v>
      </c>
      <c r="G7" s="15"/>
      <c r="H7" s="16">
        <f t="shared" si="5"/>
        <v>0</v>
      </c>
      <c r="I7" s="16">
        <f t="shared" si="6"/>
        <v>0</v>
      </c>
      <c r="J7" s="16">
        <f t="shared" si="7"/>
        <v>0</v>
      </c>
      <c r="K7" s="16"/>
      <c r="L7" s="16"/>
      <c r="M7" s="16">
        <f t="shared" si="8"/>
        <v>0</v>
      </c>
      <c r="N7" s="16">
        <f t="shared" si="9"/>
        <v>0</v>
      </c>
    </row>
    <row r="8" s="9" customFormat="1" ht="81" customHeight="1">
      <c r="A8" s="11">
        <v>3</v>
      </c>
      <c r="B8" s="12" t="s">
        <v>54</v>
      </c>
      <c r="C8" s="13" t="s">
        <v>19</v>
      </c>
      <c r="D8" s="14">
        <v>8</v>
      </c>
      <c r="E8" s="13" t="s">
        <v>52</v>
      </c>
      <c r="F8" s="13" t="s">
        <v>21</v>
      </c>
      <c r="G8" s="15"/>
      <c r="H8" s="16">
        <f t="shared" si="5"/>
        <v>0</v>
      </c>
      <c r="I8" s="16">
        <f t="shared" si="6"/>
        <v>0</v>
      </c>
      <c r="J8" s="16">
        <f t="shared" si="7"/>
        <v>0</v>
      </c>
      <c r="K8" s="16"/>
      <c r="L8" s="16"/>
      <c r="M8" s="16">
        <f t="shared" si="8"/>
        <v>0</v>
      </c>
      <c r="N8" s="16">
        <f t="shared" si="9"/>
        <v>0</v>
      </c>
    </row>
    <row r="10">
      <c r="B10" s="18" t="s">
        <v>31</v>
      </c>
    </row>
    <row r="11">
      <c r="B11" s="18" t="s">
        <v>32</v>
      </c>
    </row>
    <row r="13">
      <c r="B13" t="s">
        <v>33</v>
      </c>
      <c r="E13" s="19" t="s">
        <v>34</v>
      </c>
      <c r="F13" s="19"/>
      <c r="H13" t="s">
        <v>35</v>
      </c>
    </row>
    <row r="14">
      <c r="B14" t="s">
        <v>36</v>
      </c>
      <c r="E14" s="19" t="s">
        <v>37</v>
      </c>
      <c r="F14" s="19"/>
      <c r="H14" t="s">
        <v>35</v>
      </c>
    </row>
    <row r="15">
      <c r="B15" t="s">
        <v>38</v>
      </c>
      <c r="E15" s="19" t="s">
        <v>34</v>
      </c>
      <c r="F15" s="19"/>
      <c r="H15" t="s">
        <v>35</v>
      </c>
    </row>
    <row r="16">
      <c r="B16" t="s">
        <v>39</v>
      </c>
      <c r="E16" t="s">
        <v>40</v>
      </c>
      <c r="H16" t="s">
        <v>35</v>
      </c>
    </row>
    <row r="19">
      <c r="B19" s="20" t="s">
        <v>41</v>
      </c>
    </row>
    <row r="20">
      <c r="B20" t="s">
        <v>42</v>
      </c>
      <c r="H20" t="s">
        <v>43</v>
      </c>
    </row>
    <row r="22">
      <c r="B22" t="s">
        <v>44</v>
      </c>
    </row>
    <row r="23">
      <c r="H23" t="s">
        <v>45</v>
      </c>
    </row>
    <row r="25">
      <c r="B25" t="s">
        <v>46</v>
      </c>
      <c r="H25" t="s">
        <v>47</v>
      </c>
    </row>
    <row r="26">
      <c r="B26" t="s">
        <v>48</v>
      </c>
      <c r="H26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74" activeCellId="0" sqref="E74:E77"/>
    </sheetView>
  </sheetViews>
  <sheetFormatPr defaultRowHeight="14.25"/>
  <cols>
    <col customWidth="1" min="1" max="1" width="21.140625"/>
    <col customWidth="1" min="2" max="2" width="57.140625"/>
    <col customWidth="1" min="3" max="3" width="13.140625"/>
    <col customWidth="1" min="4" max="4" width="15.7109375"/>
    <col customWidth="1" min="5" max="5" width="13.42578125"/>
    <col customWidth="1" min="6" max="6" width="14.85546875"/>
    <col customWidth="1" min="7" max="7" width="17.5703125"/>
    <col customWidth="1" min="8" max="8" width="15.5703125"/>
  </cols>
  <sheetData>
    <row r="1">
      <c r="A1" s="21" t="s">
        <v>55</v>
      </c>
      <c r="B1" s="21"/>
      <c r="C1" s="21"/>
      <c r="D1" s="21"/>
      <c r="E1" s="21"/>
      <c r="F1" s="21"/>
      <c r="G1" s="21"/>
      <c r="H1" s="21"/>
    </row>
    <row r="2">
      <c r="A2" s="22" t="s">
        <v>56</v>
      </c>
      <c r="B2" s="21"/>
      <c r="C2" s="21"/>
      <c r="D2" s="21"/>
      <c r="E2" s="21"/>
      <c r="F2" s="21"/>
      <c r="G2" s="21"/>
      <c r="H2" s="21"/>
    </row>
    <row r="3">
      <c r="A3" s="21" t="s">
        <v>57</v>
      </c>
      <c r="B3" s="21"/>
      <c r="C3" s="21"/>
      <c r="D3" s="21"/>
      <c r="E3" s="21"/>
      <c r="F3" s="21"/>
      <c r="G3" s="21"/>
      <c r="H3" s="21"/>
    </row>
    <row r="4">
      <c r="A4" s="21" t="s">
        <v>58</v>
      </c>
      <c r="B4" s="21"/>
      <c r="C4" s="21"/>
      <c r="D4" s="21"/>
      <c r="E4" s="21"/>
      <c r="F4" s="21"/>
      <c r="G4" s="21"/>
      <c r="H4" s="21"/>
    </row>
    <row r="5">
      <c r="A5" s="23" t="s">
        <v>59</v>
      </c>
      <c r="B5" s="23"/>
      <c r="C5" s="23"/>
      <c r="D5" s="23"/>
      <c r="E5" s="23"/>
      <c r="F5" s="23"/>
      <c r="G5" s="23"/>
      <c r="H5" s="23"/>
    </row>
    <row r="6" ht="38.25" customHeight="1">
      <c r="A6" s="24" t="s">
        <v>60</v>
      </c>
      <c r="B6" s="25"/>
      <c r="C6" s="25"/>
      <c r="D6" s="25"/>
      <c r="E6" s="25"/>
      <c r="F6" s="25"/>
      <c r="G6" s="25"/>
      <c r="H6" s="26"/>
    </row>
    <row r="7" ht="28.5">
      <c r="A7" s="27" t="s">
        <v>61</v>
      </c>
      <c r="B7" s="27" t="s">
        <v>62</v>
      </c>
      <c r="C7" s="27" t="s">
        <v>63</v>
      </c>
      <c r="D7" s="27" t="s">
        <v>64</v>
      </c>
      <c r="E7" s="28" t="s">
        <v>65</v>
      </c>
      <c r="F7" s="28" t="s">
        <v>66</v>
      </c>
      <c r="G7" s="28" t="s">
        <v>67</v>
      </c>
      <c r="H7" s="28" t="s">
        <v>68</v>
      </c>
    </row>
    <row r="8">
      <c r="A8" s="29" t="s">
        <v>69</v>
      </c>
      <c r="B8" s="29"/>
      <c r="C8" s="29"/>
      <c r="D8" s="29"/>
      <c r="E8" s="29"/>
      <c r="F8" s="29"/>
      <c r="G8" s="29"/>
      <c r="H8" s="29"/>
    </row>
    <row r="9" ht="193.5" customHeight="1">
      <c r="A9" s="30" t="s">
        <v>70</v>
      </c>
      <c r="B9" s="31" t="s">
        <v>71</v>
      </c>
      <c r="C9" s="30" t="s">
        <v>72</v>
      </c>
      <c r="D9" s="30">
        <v>1</v>
      </c>
      <c r="E9" s="32">
        <v>0</v>
      </c>
      <c r="F9" s="33">
        <f>E9*1.2</f>
        <v>0</v>
      </c>
      <c r="G9" s="33">
        <f>D9*E9</f>
        <v>0</v>
      </c>
      <c r="H9" s="33">
        <f>ROUND(D9*F9,2)</f>
        <v>0</v>
      </c>
    </row>
    <row r="10" ht="145.5" customHeight="1">
      <c r="A10" s="34" t="s">
        <v>73</v>
      </c>
      <c r="B10" s="31" t="s">
        <v>74</v>
      </c>
      <c r="C10" s="30" t="s">
        <v>72</v>
      </c>
      <c r="D10" s="30">
        <v>5</v>
      </c>
      <c r="E10" s="32">
        <v>0</v>
      </c>
      <c r="F10" s="33">
        <f t="shared" ref="F10:F19" si="10">E10*1.2</f>
        <v>0</v>
      </c>
      <c r="G10" s="33">
        <f t="shared" ref="G10:G11" si="11">D10*E10</f>
        <v>0</v>
      </c>
      <c r="H10" s="33">
        <f t="shared" ref="H10:H13" si="12">ROUND(D10*F10,2)</f>
        <v>0</v>
      </c>
    </row>
    <row r="11" ht="250.5" customHeight="1">
      <c r="A11" s="30" t="s">
        <v>75</v>
      </c>
      <c r="B11" s="31" t="s">
        <v>76</v>
      </c>
      <c r="C11" s="30" t="s">
        <v>72</v>
      </c>
      <c r="D11" s="30">
        <v>2</v>
      </c>
      <c r="E11" s="32">
        <v>0</v>
      </c>
      <c r="F11" s="33">
        <f t="shared" si="10"/>
        <v>0</v>
      </c>
      <c r="G11" s="33">
        <f t="shared" si="11"/>
        <v>0</v>
      </c>
      <c r="H11" s="33">
        <f t="shared" si="12"/>
        <v>0</v>
      </c>
    </row>
    <row r="12">
      <c r="A12" s="29" t="s">
        <v>77</v>
      </c>
      <c r="B12" s="29"/>
      <c r="C12" s="29"/>
      <c r="D12" s="29"/>
      <c r="E12" s="29"/>
      <c r="F12" s="29"/>
      <c r="G12" s="29"/>
      <c r="H12" s="29"/>
    </row>
    <row r="13" ht="57">
      <c r="A13" s="30" t="s">
        <v>78</v>
      </c>
      <c r="B13" s="35" t="s">
        <v>79</v>
      </c>
      <c r="C13" s="30" t="s">
        <v>80</v>
      </c>
      <c r="D13" s="30">
        <v>1</v>
      </c>
      <c r="E13" s="32">
        <v>0</v>
      </c>
      <c r="F13" s="33">
        <f t="shared" si="10"/>
        <v>0</v>
      </c>
      <c r="G13" s="33">
        <f>E13*D13</f>
        <v>0</v>
      </c>
      <c r="H13" s="33">
        <f t="shared" si="12"/>
        <v>0</v>
      </c>
    </row>
    <row r="14" ht="24" customHeight="1">
      <c r="A14" s="36" t="s">
        <v>81</v>
      </c>
      <c r="B14" s="37"/>
      <c r="C14" s="37"/>
      <c r="D14" s="37"/>
      <c r="E14" s="37"/>
      <c r="F14" s="38"/>
      <c r="G14" s="39">
        <f>SUM(G9:G11,G13:G13)</f>
        <v>0</v>
      </c>
      <c r="H14" s="39">
        <f>SUM(H9:H11,H13:H13)</f>
        <v>0</v>
      </c>
    </row>
    <row r="15" ht="38.25" customHeight="1">
      <c r="A15" s="24" t="s">
        <v>82</v>
      </c>
      <c r="B15" s="25"/>
      <c r="C15" s="25"/>
      <c r="D15" s="25"/>
      <c r="E15" s="25"/>
      <c r="F15" s="25"/>
      <c r="G15" s="25"/>
      <c r="H15" s="26"/>
    </row>
    <row r="16" ht="28.5">
      <c r="A16" s="27" t="s">
        <v>61</v>
      </c>
      <c r="B16" s="27" t="s">
        <v>62</v>
      </c>
      <c r="C16" s="27" t="s">
        <v>63</v>
      </c>
      <c r="D16" s="27" t="s">
        <v>64</v>
      </c>
      <c r="E16" s="28" t="s">
        <v>65</v>
      </c>
      <c r="F16" s="28" t="s">
        <v>66</v>
      </c>
      <c r="G16" s="28" t="s">
        <v>67</v>
      </c>
      <c r="H16" s="28" t="s">
        <v>68</v>
      </c>
    </row>
    <row r="17" ht="142.5" customHeight="1">
      <c r="A17" s="30" t="s">
        <v>83</v>
      </c>
      <c r="B17" s="31" t="s">
        <v>84</v>
      </c>
      <c r="C17" s="30" t="s">
        <v>72</v>
      </c>
      <c r="D17" s="30">
        <v>1</v>
      </c>
      <c r="E17" s="32">
        <v>0</v>
      </c>
      <c r="F17" s="33">
        <f t="shared" si="10"/>
        <v>0</v>
      </c>
      <c r="G17" s="33">
        <f t="shared" ref="G17:G19" si="13">D17*E17</f>
        <v>0</v>
      </c>
      <c r="H17" s="33">
        <f t="shared" ref="H17:H19" si="14">ROUND(D17*F17,2)</f>
        <v>0</v>
      </c>
    </row>
    <row r="18" ht="28.5">
      <c r="A18" s="34" t="s">
        <v>85</v>
      </c>
      <c r="B18" s="31" t="s">
        <v>86</v>
      </c>
      <c r="C18" s="30" t="s">
        <v>87</v>
      </c>
      <c r="D18" s="30">
        <v>1</v>
      </c>
      <c r="E18" s="32">
        <v>0</v>
      </c>
      <c r="F18" s="33">
        <f t="shared" si="10"/>
        <v>0</v>
      </c>
      <c r="G18" s="33">
        <f t="shared" si="13"/>
        <v>0</v>
      </c>
      <c r="H18" s="33">
        <f t="shared" si="14"/>
        <v>0</v>
      </c>
    </row>
    <row r="19" ht="57">
      <c r="A19" s="34" t="s">
        <v>88</v>
      </c>
      <c r="B19" s="35" t="s">
        <v>89</v>
      </c>
      <c r="C19" s="30" t="s">
        <v>80</v>
      </c>
      <c r="D19" s="30">
        <v>1</v>
      </c>
      <c r="E19" s="32">
        <v>0</v>
      </c>
      <c r="F19" s="33">
        <f t="shared" si="10"/>
        <v>0</v>
      </c>
      <c r="G19" s="33">
        <f t="shared" si="13"/>
        <v>0</v>
      </c>
      <c r="H19" s="33">
        <f t="shared" si="14"/>
        <v>0</v>
      </c>
    </row>
    <row r="20" ht="33.75" customHeight="1">
      <c r="A20" s="40" t="s">
        <v>90</v>
      </c>
      <c r="B20" s="41" t="s">
        <v>91</v>
      </c>
      <c r="C20" s="41"/>
      <c r="D20" s="41"/>
      <c r="E20" s="41"/>
      <c r="F20" s="41"/>
      <c r="G20" s="41"/>
      <c r="H20" s="41"/>
    </row>
    <row r="21" ht="18" customHeight="1">
      <c r="A21" s="42" t="s">
        <v>92</v>
      </c>
      <c r="B21" s="43" t="s">
        <v>93</v>
      </c>
      <c r="C21" s="43"/>
      <c r="D21" s="43"/>
      <c r="E21" s="43"/>
      <c r="F21" s="43"/>
      <c r="G21" s="43"/>
      <c r="H21" s="43"/>
    </row>
    <row r="22" ht="20.25" customHeight="1">
      <c r="A22" s="42" t="s">
        <v>94</v>
      </c>
      <c r="B22" s="43" t="s">
        <v>95</v>
      </c>
      <c r="C22" s="43"/>
      <c r="D22" s="43"/>
      <c r="E22" s="43"/>
      <c r="F22" s="43"/>
      <c r="G22" s="43"/>
      <c r="H22" s="43"/>
    </row>
    <row r="23" ht="28.5">
      <c r="A23" s="40" t="s">
        <v>96</v>
      </c>
      <c r="B23" s="43" t="s">
        <v>97</v>
      </c>
      <c r="C23" s="43"/>
      <c r="D23" s="43"/>
      <c r="E23" s="43"/>
      <c r="F23" s="43"/>
      <c r="G23" s="43"/>
      <c r="H23" s="43"/>
    </row>
    <row r="24" ht="28.5">
      <c r="A24" s="40" t="s">
        <v>98</v>
      </c>
      <c r="B24" s="43" t="s">
        <v>99</v>
      </c>
      <c r="C24" s="43"/>
      <c r="D24" s="43"/>
      <c r="E24" s="43"/>
      <c r="F24" s="43"/>
      <c r="G24" s="43"/>
      <c r="H24" s="43"/>
    </row>
    <row r="25">
      <c r="A25" s="44"/>
      <c r="B25" s="44"/>
      <c r="C25" s="44"/>
      <c r="D25" s="44"/>
      <c r="E25" s="44"/>
      <c r="F25" s="44"/>
      <c r="G25" s="44"/>
      <c r="H25" s="44"/>
    </row>
    <row r="26" ht="36.75" customHeight="1">
      <c r="A26" s="45" t="s">
        <v>100</v>
      </c>
      <c r="B26" s="45"/>
      <c r="C26" s="45"/>
      <c r="D26" s="45"/>
      <c r="E26" s="45"/>
      <c r="F26" s="45"/>
      <c r="G26" s="45"/>
      <c r="H26" s="45"/>
    </row>
    <row r="27" ht="42" customHeight="1">
      <c r="A27" s="45" t="s">
        <v>101</v>
      </c>
      <c r="B27" s="45"/>
      <c r="C27" s="45"/>
      <c r="D27" s="45"/>
      <c r="E27" s="45"/>
      <c r="F27" s="45"/>
      <c r="G27" s="45"/>
      <c r="H27" s="45"/>
    </row>
    <row r="28" ht="29.25" customHeight="1">
      <c r="A28" s="46" t="s">
        <v>102</v>
      </c>
      <c r="B28" s="46"/>
      <c r="C28" s="46"/>
      <c r="D28" s="46"/>
      <c r="E28" s="46"/>
      <c r="F28" s="46"/>
      <c r="G28" s="46"/>
      <c r="H28" s="46"/>
    </row>
    <row r="29" ht="19.5" customHeight="1">
      <c r="A29" s="46" t="s">
        <v>103</v>
      </c>
      <c r="B29" s="46"/>
      <c r="C29" s="46"/>
      <c r="D29" s="46"/>
      <c r="E29" s="46"/>
      <c r="F29" s="46"/>
      <c r="G29" s="46"/>
      <c r="H29" s="46"/>
    </row>
    <row r="30" ht="50.25" customHeight="1">
      <c r="A30" s="47"/>
      <c r="B30" s="48" t="s">
        <v>104</v>
      </c>
      <c r="C30" s="47"/>
      <c r="D30" s="47"/>
      <c r="E30" s="47"/>
      <c r="F30" s="49"/>
      <c r="G30" s="49"/>
      <c r="H30" s="49"/>
    </row>
    <row r="31" ht="15">
      <c r="A31" s="50"/>
      <c r="B31" s="51" t="s">
        <v>105</v>
      </c>
      <c r="C31" s="52"/>
      <c r="D31" s="52"/>
      <c r="E31" s="49"/>
      <c r="F31" s="49"/>
      <c r="G31" s="49"/>
      <c r="H31" s="49"/>
    </row>
    <row r="32" ht="16.5">
      <c r="A32" s="53"/>
      <c r="B32" s="54" t="s">
        <v>106</v>
      </c>
      <c r="C32" s="55"/>
      <c r="D32" s="52"/>
      <c r="E32" s="49"/>
      <c r="F32" s="49"/>
      <c r="G32" s="49"/>
      <c r="H32" s="49"/>
    </row>
    <row r="33"/>
    <row r="34"/>
    <row r="35"/>
    <row r="36" ht="28.5"/>
    <row r="37"/>
    <row r="38"/>
    <row r="39" ht="33" customHeight="1"/>
    <row r="40" ht="42.75"/>
    <row r="41"/>
    <row r="42"/>
    <row r="43"/>
    <row r="44" ht="28.5"/>
    <row r="45"/>
    <row r="46"/>
    <row r="47" ht="28.5"/>
    <row r="48" ht="28.5"/>
    <row r="49"/>
    <row r="50" s="56" customFormat="1" ht="39.950000000000003" customHeight="1"/>
    <row r="51" s="56" customFormat="1" ht="39.75" customHeight="1"/>
    <row r="53" s="56" customFormat="1" ht="36.75" customHeight="1"/>
    <row r="54" s="56" customFormat="1" ht="30.75" customHeight="1"/>
    <row r="55" s="56" customFormat="1" ht="62.100000000000001" customHeight="1"/>
    <row r="61" ht="14.25"/>
    <row r="62" ht="14.25"/>
    <row r="63" ht="14.25"/>
    <row r="64" ht="14.25"/>
    <row r="73" ht="14.25"/>
    <row r="74" ht="14.25"/>
    <row r="75" ht="14.25"/>
    <row r="76" ht="14.25"/>
  </sheetData>
  <mergeCells count="20">
    <mergeCell ref="A1:H1"/>
    <mergeCell ref="A2:H2"/>
    <mergeCell ref="A3:H3"/>
    <mergeCell ref="A4:H4"/>
    <mergeCell ref="A5:H5"/>
    <mergeCell ref="A6:H6"/>
    <mergeCell ref="A8:H8"/>
    <mergeCell ref="A12:H12"/>
    <mergeCell ref="A14:F14"/>
    <mergeCell ref="A15:H15"/>
    <mergeCell ref="B20:H20"/>
    <mergeCell ref="B21:H21"/>
    <mergeCell ref="B22:H22"/>
    <mergeCell ref="B23:H23"/>
    <mergeCell ref="B24:H24"/>
    <mergeCell ref="A25:H25"/>
    <mergeCell ref="A26:H26"/>
    <mergeCell ref="A27:H27"/>
    <mergeCell ref="A28:H28"/>
    <mergeCell ref="A29:H2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>ОАО "Газпромнефть-Новосибирск"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revision>9</cp:revision>
  <dcterms:created xsi:type="dcterms:W3CDTF">2012-05-22T07:14:39Z</dcterms:created>
  <dcterms:modified xsi:type="dcterms:W3CDTF">2024-07-05T04:24:45Z</dcterms:modified>
</cp:coreProperties>
</file>