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09-2025 Замена паркета на линолеум_ЖДЁМ договор\документы для участников\"/>
    </mc:Choice>
  </mc:AlternateContent>
  <xr:revisionPtr revIDLastSave="0" documentId="13_ncr:1_{B2AD6A09-5BE9-4861-985B-B1D5C090D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5А  ШАБЛОН" sheetId="1" r:id="rId1"/>
  </sheets>
  <definedNames>
    <definedName name="Print_Titles" localSheetId="0">'2-25А  ШАБЛОН'!$39:$39</definedName>
    <definedName name="_xlnm.Print_Area" localSheetId="0">'2-25А  ШАБЛОН'!$A$1:$P$192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5" i="1" l="1"/>
  <c r="P87" i="1"/>
  <c r="P177" i="1"/>
  <c r="P175" i="1"/>
  <c r="P173" i="1"/>
  <c r="P171" i="1"/>
  <c r="P169" i="1"/>
  <c r="P167" i="1"/>
  <c r="P163" i="1"/>
  <c r="P161" i="1"/>
  <c r="P159" i="1"/>
  <c r="P157" i="1"/>
  <c r="P179" i="1" l="1"/>
  <c r="P183" i="1" s="1"/>
  <c r="P184" i="1" s="1"/>
  <c r="P185" i="1" l="1"/>
  <c r="C34" i="1" s="1"/>
</calcChain>
</file>

<file path=xl/sharedStrings.xml><?xml version="1.0" encoding="utf-8"?>
<sst xmlns="http://schemas.openxmlformats.org/spreadsheetml/2006/main" count="742" uniqueCount="191">
  <si>
    <t>СОГЛАСОВАНО:</t>
  </si>
  <si>
    <t>УТВЕРЖДАЮ:</t>
  </si>
  <si>
    <t/>
  </si>
  <si>
    <t>"____" ________________ 2025 года</t>
  </si>
  <si>
    <t>Наименование программного продукта</t>
  </si>
  <si>
    <t>ГРАНД-Смета, версия 2025.2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</si>
  <si>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</si>
  <si>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</si>
  <si>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</si>
  <si>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30.01.2024 № 55/пр;  Приказ Минстроя России от 16.02.2024 № 102/пр; 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</si>
  <si>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</si>
  <si>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25.02.2025 № 10314-ИФ/09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</si>
  <si>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</si>
  <si>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Постановление Правительства Омской области "Об установлении среднемесячного размера оплаты труда рабочего первого разряда, занятого в строительной отрасли, на территории Омской области за 2023 год" от 07.03.2024 № 135-п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</si>
  <si>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</si>
  <si>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</si>
  <si>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55. Омская область</t>
  </si>
  <si>
    <t xml:space="preserve">Наименование зоны субъекта Российской Федерации </t>
  </si>
  <si>
    <t>Омская область</t>
  </si>
  <si>
    <t>Ассоциация ХК "Авангард"</t>
  </si>
  <si>
    <t>(наименование стройки)</t>
  </si>
  <si>
    <t>Хоккейный клуб  "Авангард" Омская область, г. Омск, Советский АО, пр. Мира 1-Б</t>
  </si>
  <si>
    <t>(наименование объекта капитального строительства)</t>
  </si>
  <si>
    <t>Замена паркета в универсальном игровом зале (пом. 2052)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</si>
  <si>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</si>
  <si>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</si>
  <si>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</si>
  <si>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</si>
  <si>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</si>
  <si>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ТЗ</t>
  </si>
  <si>
    <t>(проектная и (или) иная техническая документация)</t>
  </si>
  <si>
    <t xml:space="preserve">Составлен(а) в текущем уровне цен </t>
  </si>
  <si>
    <t>Сплит-форма индексов и сметных цен для ценовой зоны Омская область на 1 квартал 2025 года.</t>
  </si>
  <si>
    <t>01.01.2025</t>
  </si>
  <si>
    <t xml:space="preserve">Сметная стоимость </t>
  </si>
  <si>
    <t>руб.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</si>
  <si>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</si>
  <si>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</si>
  <si>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</si>
  <si>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</si>
  <si>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</si>
  <si>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</si>
  <si>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</si>
  <si>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</si>
  <si>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</si>
  <si>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</si>
  <si>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</si>
  <si>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</si>
  <si>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</si>
  <si>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Демонтажные и подготовительные работы.</t>
  </si>
  <si>
    <t>1</t>
  </si>
  <si>
    <t>ГЭСН11-01-050-01</t>
  </si>
  <si>
    <t>Устройство пароизоляции из полиэтиленовой пленки в один слой насухо</t>
  </si>
  <si>
    <t>100 м2</t>
  </si>
  <si>
    <t>Объем=396 / 100</t>
  </si>
  <si>
    <t>Итого прямые затраты</t>
  </si>
  <si>
    <t>Всего по позиции</t>
  </si>
  <si>
    <t>2</t>
  </si>
  <si>
    <t>ГЭСНр57-01-003-01</t>
  </si>
  <si>
    <t>Разборка плинтусов: деревянных и из пластмассовых материалов, /деревянный 50х50мм/</t>
  </si>
  <si>
    <t>100 м</t>
  </si>
  <si>
    <t>Объем=132 / 100</t>
  </si>
  <si>
    <t>3</t>
  </si>
  <si>
    <t>ГЭСН46-04-010-03</t>
  </si>
  <si>
    <t>Разборка покрытий полов: паркетных, /толщина 18мм, 22мх44м/</t>
  </si>
  <si>
    <t>Объем=970 / 100</t>
  </si>
  <si>
    <t>4</t>
  </si>
  <si>
    <t>ГЭСНр57-01-002-05</t>
  </si>
  <si>
    <t>Разборка покрытий полов: из древесностружечных плит в один слой, /фанера 18мм, подожка из ПВХ, амортизирующие прокладки/</t>
  </si>
  <si>
    <t>5</t>
  </si>
  <si>
    <t>ГЭСН11-01-049-01</t>
  </si>
  <si>
    <t>ДЕМОНТАЖ: металлического накладного профиля (порога)</t>
  </si>
  <si>
    <t>Объем=(1,5*2) / 100</t>
  </si>
  <si>
    <t>6</t>
  </si>
  <si>
    <t>ГЭСНр69-01-009-01</t>
  </si>
  <si>
    <t>Очистка помещений от строительного мусора</t>
  </si>
  <si>
    <t>100 т</t>
  </si>
  <si>
    <t>Объем=(27,16+12,12) / 100</t>
  </si>
  <si>
    <t>7</t>
  </si>
  <si>
    <t>47-1</t>
  </si>
  <si>
    <t>Погрузка в автотранспортное средство: мусор строительный с погрузкой вручную</t>
  </si>
  <si>
    <t>т</t>
  </si>
  <si>
    <t>Объем=27,16+12,12</t>
  </si>
  <si>
    <t>8</t>
  </si>
  <si>
    <t>02-15-1-01-0015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</si>
  <si>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</si>
  <si>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>Итоги по разделу 1 Демонтажные и подготовительные работы. :</t>
  </si>
  <si>
    <t xml:space="preserve">     Итого прямые затраты (справочно)</t>
  </si>
  <si>
    <t xml:space="preserve">     Строительные работы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</si>
  <si>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</si>
  <si>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</si>
  <si>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</si>
  <si>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Демонтажные и подготовительные работы.</t>
  </si>
  <si>
    <t xml:space="preserve">договорной коэффициент </t>
  </si>
  <si>
    <t>К=</t>
  </si>
  <si>
    <t xml:space="preserve">  Итого по разделу 1 Демонтажные и подготовительные работы с учетом договорного коэффициента</t>
  </si>
  <si>
    <t>Раздел 2. Ремонтно-восстановительные работы. Спортивный линолеум</t>
  </si>
  <si>
    <t>9</t>
  </si>
  <si>
    <t>ГЭСНр57-01-010-01</t>
  </si>
  <si>
    <t>Заделка выбоин в цементных полах, площадь ремонтируемого участка: до 0,25 м2</t>
  </si>
  <si>
    <t>100 мест</t>
  </si>
  <si>
    <t>Объем=16 / 100</t>
  </si>
  <si>
    <t>10</t>
  </si>
  <si>
    <t>ГЭСНр57-01-010-02</t>
  </si>
  <si>
    <t>Заделка выбоин в цементных полах, площадь ремонтируемого участка: свыше 0,25 до 0,5 м2</t>
  </si>
  <si>
    <t>Объем=36 / 100</t>
  </si>
  <si>
    <t>11</t>
  </si>
  <si>
    <t>ГЭСНр57-01-010-03</t>
  </si>
  <si>
    <t>Заделка выбоин в цементных полах, площадь ремонтируемого участка: свыше 0,5 до 1 м2</t>
  </si>
  <si>
    <t>Объем=14 / 100</t>
  </si>
  <si>
    <t>12</t>
  </si>
  <si>
    <t>ГЭСН11-01-011-09</t>
  </si>
  <si>
    <t>Устройство стяжек: из самовыравнивающейся смеси на цементной основе, толщиной 3 мм, /толщ.20мм/</t>
  </si>
  <si>
    <t>13</t>
  </si>
  <si>
    <t>ГЭСН11-01-011-11</t>
  </si>
  <si>
    <t>Устройство стяжек: на каждый последующий слой толщиной 1 мм добавлять к норме 11-01-011-09</t>
  </si>
  <si>
    <t>14</t>
  </si>
  <si>
    <t>ГЭСН15-07-003-02</t>
  </si>
  <si>
    <t>Нанесение водно-дисперсионной грунтовки на поверхности: пористые (камень, кирпич, бетон и т.д.)</t>
  </si>
  <si>
    <t>15</t>
  </si>
  <si>
    <t>ГЭСН11-01-036-02</t>
  </si>
  <si>
    <t>Устройство покрытий: из линолеума на клее со свариванием полотнищ в стыках</t>
  </si>
  <si>
    <t>16</t>
  </si>
  <si>
    <t>ГЭСН11-01-040-01</t>
  </si>
  <si>
    <t>Устройство плинтусов поливинилхлоридных: на клее КН-2</t>
  </si>
  <si>
    <t>17</t>
  </si>
  <si>
    <t>ГЭСН15-04-026-03</t>
  </si>
  <si>
    <t>Высококачественная окраска масляными составами по  полов/плинтус /RAL 9017-  гл/мат черный цвет=16м2/</t>
  </si>
  <si>
    <t>18</t>
  </si>
  <si>
    <t>Укладка металлического накладного профиля (порога)</t>
  </si>
  <si>
    <t>19</t>
  </si>
  <si>
    <t>ГЭСН15-04-047-06</t>
  </si>
  <si>
    <t>Декоративная отделка поверхностей под шелк картами (коврами) масляная, категория сложности: 1</t>
  </si>
  <si>
    <t>Объем=22,5 / 100</t>
  </si>
  <si>
    <t>20</t>
  </si>
  <si>
    <t>ГЭСН15-04-004-02</t>
  </si>
  <si>
    <t>Разделка поверхности по клеевой окраске: кистью, количество тонов 2 и более</t>
  </si>
  <si>
    <t>Итоги по разделу 2 Ремонтно-восстановительные работы. Спортивный линолеум :</t>
  </si>
  <si>
    <t xml:space="preserve">  Итого по разделу 2 Ремонтно-восстановительные работы. Спортивный линолеум</t>
  </si>
  <si>
    <t xml:space="preserve">  Итого по разделу 2 Ремонтно-восстановительные работы. Спортивный линолеум с учетом договорного коэффициента</t>
  </si>
  <si>
    <t>Раздел 3. Материалы с учетом доставки</t>
  </si>
  <si>
    <t>21</t>
  </si>
  <si>
    <t>цена поставки</t>
  </si>
  <si>
    <t>Ремонтный состав GERKULES GS-22 быстротвердеющий 5 кг</t>
  </si>
  <si>
    <t>кг</t>
  </si>
  <si>
    <t>(п. 9,10,11). Ремонтный состав GERKULES GS-22 быстротвердеющий 5 кг</t>
  </si>
  <si>
    <t>22</t>
  </si>
  <si>
    <t>(п.12-13). Наливной пол Волма Нивелир Экспресс, 25 кг.</t>
  </si>
  <si>
    <t>23</t>
  </si>
  <si>
    <t>Л</t>
  </si>
  <si>
    <t>(п.14). Грунтовка глубокого проникновения Церезит CT17, 10 л.</t>
  </si>
  <si>
    <t>24</t>
  </si>
  <si>
    <t>Линолеум Tarkett Omnisports Action 65 - Field Green</t>
  </si>
  <si>
    <t>м2</t>
  </si>
  <si>
    <t>(п.15). Линолеум Tarkett Omnisports Action 65 - Field Green</t>
  </si>
  <si>
    <t>25</t>
  </si>
  <si>
    <t>Клей контактный для линолеума и ковролина Хомакол (Homakoll), 10 кг</t>
  </si>
  <si>
    <t>(п.15). Клей контактный для линолеума и ковролина Хомакол (Homakoll), 10 кг</t>
  </si>
  <si>
    <t>26</t>
  </si>
  <si>
    <t>Плинтус напольный Перфект Плюс P70, (2000x13x120 мм)</t>
  </si>
  <si>
    <t>шт</t>
  </si>
  <si>
    <t>(п.16). Плинтус напольный Перфект Плюс P70, (2000x13x120 мм)</t>
  </si>
  <si>
    <t>27</t>
  </si>
  <si>
    <t>Краска для стен и потолков Tikkurila Harmony Velure моющаяся глубокоматовая цвет белый база А, 9 л</t>
  </si>
  <si>
    <t>л</t>
  </si>
  <si>
    <t>(п.17). Краска для стен и потолков Tikkurila Harmony Velure моющаяся глубокоматовая цвет белый база А, 9 л</t>
  </si>
  <si>
    <t>28</t>
  </si>
  <si>
    <t>Колер Parade №204 750 мл цвет чёрный</t>
  </si>
  <si>
    <t>(п.17). Колер Parade №204 750 мл цвет чёрный</t>
  </si>
  <si>
    <t>29</t>
  </si>
  <si>
    <t xml:space="preserve"> Порог одноуровневый (стык) Artens, 30x1800 мм, цвет алюминий</t>
  </si>
  <si>
    <t>(п.18). Порог одноуровневый (стык) Artens, 30x1800 мм, цвет алюминий</t>
  </si>
  <si>
    <t>30</t>
  </si>
  <si>
    <t>Forbo 809-А белая Двухкомпонентная полиуретановая краска для разметки спортивных площадок</t>
  </si>
  <si>
    <t>(п.19-20). Forbo 809-А белая Двухкомпонентная полиуретановая краска для разметки спортивных площадок</t>
  </si>
  <si>
    <t>Итого по разделу 3 Материалы с учетом доставки :</t>
  </si>
  <si>
    <t>Итоги по разделу 3 Материалы с учетом доставки :</t>
  </si>
  <si>
    <t>ИТОГИ:</t>
  </si>
  <si>
    <t>Итоги по смете:</t>
  </si>
  <si>
    <t>Итого:</t>
  </si>
  <si>
    <t xml:space="preserve">     Всего прямые затраты (справочно)</t>
  </si>
  <si>
    <t xml:space="preserve">     НДС 20%</t>
  </si>
  <si>
    <t>ВСЕГО по смете</t>
  </si>
  <si>
    <t>Составил:</t>
  </si>
  <si>
    <t>[должность, подпись (инициалы, фамилия)]</t>
  </si>
  <si>
    <t>Проверил:</t>
  </si>
  <si>
    <t xml:space="preserve">ЛОКАЛЬНЫЙ СМЕТНЫЙ РАСЧЕТ (СМЕТА) № 2-25А ШАБЛОН </t>
  </si>
  <si>
    <t>Наливной пол Волма Нивелир Экспресс, 25 кг</t>
  </si>
  <si>
    <t>Грунтовка глубокого проникновения Церезит CT17, 10 л</t>
  </si>
  <si>
    <t>Хоккейный Академия  "Авангард" Омская область, г. Омск, пр. Мира, стр. 1Б</t>
  </si>
  <si>
    <t xml:space="preserve"> Приложение №1 к Форме № 1
  ЛСР к Отбору № 09-2025
/наименование Претендента/  
 "____" ___________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</si>
</sst>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2" x14ac:knownFonts="1">
    <font>
      <sz val="11"/>
      <color theme="1"/>
      <name val="Calibri"/>
    </font>
    <font>
      <sz val="8"/>
      <name val="Arial"/>
      <family val="2"/>
      <charset val="204"/>
    </font>
    <font>
      <sz val="8"/>
      <color indexed="65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8"/>
      <color indexed="65"/>
      <name val="Arial"/>
      <family val="2"/>
      <charset val="204"/>
    </font>
    <font>
      <b/>
      <sz val="8"/>
      <color indexed="65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/>
    </xf>
    <xf numFmtId="49" fontId="1" fillId="0" borderId="3" xfId="0" applyNumberFormat="1" applyFont="1" applyBorder="1" applyAlignment="1">
      <alignment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7" xfId="0" applyNumberFormat="1" applyFont="1" applyBorder="1"/>
    <xf numFmtId="49" fontId="1" fillId="0" borderId="0" xfId="0" applyNumberFormat="1" applyFont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6" fillId="0" borderId="0" xfId="0" applyFont="1"/>
    <xf numFmtId="49" fontId="3" fillId="0" borderId="7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165" fontId="3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right" vertical="top" wrapText="1"/>
    </xf>
    <xf numFmtId="0" fontId="3" fillId="0" borderId="8" xfId="0" applyFont="1" applyBorder="1" applyAlignment="1">
      <alignment horizontal="right" vertical="top"/>
    </xf>
    <xf numFmtId="2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right" vertical="top"/>
    </xf>
    <xf numFmtId="4" fontId="1" fillId="0" borderId="8" xfId="0" applyNumberFormat="1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2" fontId="7" fillId="0" borderId="7" xfId="0" applyNumberFormat="1" applyFont="1" applyBorder="1" applyAlignment="1">
      <alignment horizontal="center" vertical="top"/>
    </xf>
    <xf numFmtId="3" fontId="7" fillId="0" borderId="0" xfId="0" applyNumberFormat="1" applyFont="1" applyAlignment="1">
      <alignment horizontal="right" vertical="top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right" vertical="top" wrapText="1"/>
    </xf>
    <xf numFmtId="49" fontId="3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right" vertical="top"/>
    </xf>
    <xf numFmtId="4" fontId="3" fillId="2" borderId="0" xfId="0" applyNumberFormat="1" applyFont="1" applyFill="1" applyAlignment="1">
      <alignment horizontal="right" vertical="top"/>
    </xf>
    <xf numFmtId="2" fontId="7" fillId="0" borderId="0" xfId="0" applyNumberFormat="1" applyFont="1" applyAlignment="1">
      <alignment horizontal="center" vertical="top"/>
    </xf>
    <xf numFmtId="49" fontId="3" fillId="3" borderId="11" xfId="0" applyNumberFormat="1" applyFont="1" applyFill="1" applyBorder="1"/>
    <xf numFmtId="49" fontId="3" fillId="3" borderId="2" xfId="0" applyNumberFormat="1" applyFont="1" applyFill="1" applyBorder="1" applyAlignment="1">
      <alignment horizontal="right" vertical="top" wrapText="1"/>
    </xf>
    <xf numFmtId="4" fontId="3" fillId="3" borderId="12" xfId="0" applyNumberFormat="1" applyFont="1" applyFill="1" applyBorder="1" applyAlignment="1">
      <alignment horizontal="right" vertical="top"/>
    </xf>
    <xf numFmtId="166" fontId="3" fillId="0" borderId="3" xfId="0" applyNumberFormat="1" applyFont="1" applyBorder="1" applyAlignment="1">
      <alignment horizontal="center" vertical="top" wrapText="1"/>
    </xf>
    <xf numFmtId="49" fontId="3" fillId="2" borderId="9" xfId="0" applyNumberFormat="1" applyFont="1" applyFill="1" applyBorder="1"/>
    <xf numFmtId="49" fontId="3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/>
    </xf>
    <xf numFmtId="4" fontId="3" fillId="2" borderId="10" xfId="0" applyNumberFormat="1" applyFont="1" applyFill="1" applyBorder="1" applyAlignment="1">
      <alignment horizontal="right" vertical="top"/>
    </xf>
    <xf numFmtId="49" fontId="3" fillId="3" borderId="9" xfId="0" applyNumberFormat="1" applyFont="1" applyFill="1" applyBorder="1"/>
    <xf numFmtId="49" fontId="3" fillId="3" borderId="1" xfId="0" applyNumberFormat="1" applyFont="1" applyFill="1" applyBorder="1" applyAlignment="1">
      <alignment horizontal="right" vertical="top" wrapText="1"/>
    </xf>
    <xf numFmtId="4" fontId="3" fillId="3" borderId="10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49" fontId="1" fillId="3" borderId="11" xfId="0" applyNumberFormat="1" applyFont="1" applyFill="1" applyBorder="1"/>
    <xf numFmtId="49" fontId="1" fillId="0" borderId="9" xfId="0" applyNumberFormat="1" applyFont="1" applyBorder="1"/>
    <xf numFmtId="49" fontId="3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49" fontId="1" fillId="2" borderId="5" xfId="0" applyNumberFormat="1" applyFont="1" applyFill="1" applyBorder="1"/>
    <xf numFmtId="49" fontId="1" fillId="2" borderId="3" xfId="0" applyNumberFormat="1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9" fontId="9" fillId="3" borderId="9" xfId="0" applyNumberFormat="1" applyFont="1" applyFill="1" applyBorder="1"/>
    <xf numFmtId="49" fontId="8" fillId="3" borderId="1" xfId="0" applyNumberFormat="1" applyFont="1" applyFill="1" applyBorder="1" applyAlignment="1">
      <alignment horizontal="right" vertical="top" wrapText="1"/>
    </xf>
    <xf numFmtId="4" fontId="8" fillId="3" borderId="1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center"/>
    </xf>
    <xf numFmtId="49" fontId="1" fillId="0" borderId="3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49" fontId="10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W226"/>
  <sheetViews>
    <sheetView tabSelected="1" view="pageBreakPreview" workbookViewId="0">
      <selection activeCell="M4" sqref="M4:P4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7" width="9.140625" style="1"/>
    <col min="28" max="32" width="64.42578125" style="3" hidden="1" customWidth="1"/>
    <col min="33" max="36" width="58.42578125" style="3" hidden="1" customWidth="1"/>
    <col min="37" max="41" width="64.42578125" style="3" hidden="1" customWidth="1"/>
    <col min="42" max="45" width="58.42578125" style="3" hidden="1" customWidth="1"/>
    <col min="46" max="50" width="64.42578125" style="3" hidden="1" customWidth="1"/>
    <col min="51" max="54" width="58.42578125" style="3" hidden="1" customWidth="1"/>
    <col min="55" max="59" width="64.42578125" style="3" hidden="1" customWidth="1"/>
    <col min="60" max="63" width="58.42578125" style="3" hidden="1" customWidth="1"/>
    <col min="64" max="69" width="76.140625" style="3" hidden="1" customWidth="1"/>
    <col min="70" max="79" width="127.28515625" style="3" hidden="1" customWidth="1"/>
    <col min="80" max="85" width="76.140625" style="3" hidden="1" customWidth="1"/>
    <col min="86" max="95" width="127.28515625" style="3" hidden="1" customWidth="1"/>
    <col min="96" max="101" width="76.140625" style="3" hidden="1" customWidth="1"/>
    <col min="102" max="111" width="127.28515625" style="3" hidden="1" customWidth="1"/>
    <col min="112" max="117" width="76.140625" style="3" hidden="1" customWidth="1"/>
    <col min="118" max="127" width="127.28515625" style="3" hidden="1" customWidth="1"/>
    <col min="128" max="133" width="76.140625" style="3" hidden="1" customWidth="1"/>
    <col min="134" max="143" width="127.28515625" style="3" hidden="1" customWidth="1"/>
    <col min="144" max="149" width="76.140625" style="3" hidden="1" customWidth="1"/>
    <col min="150" max="159" width="127.28515625" style="3" hidden="1" customWidth="1"/>
    <col min="160" max="165" width="76.140625" style="3" hidden="1" customWidth="1"/>
    <col min="166" max="175" width="127.28515625" style="3" hidden="1" customWidth="1"/>
    <col min="176" max="223" width="203.42578125" style="3" hidden="1" customWidth="1"/>
    <col min="224" max="228" width="66.42578125" style="3" hidden="1" customWidth="1"/>
    <col min="229" max="232" width="45.7109375" style="3" hidden="1" customWidth="1"/>
    <col min="233" max="233" width="203.42578125" style="3" hidden="1" customWidth="1"/>
    <col min="234" max="238" width="51.85546875" style="3" hidden="1" customWidth="1"/>
    <col min="239" max="239" width="173" style="3" hidden="1" customWidth="1"/>
    <col min="240" max="241" width="51.85546875" style="3" hidden="1" customWidth="1"/>
    <col min="242" max="245" width="156" style="3" hidden="1" customWidth="1"/>
    <col min="246" max="246" width="84.28515625" style="3" hidden="1" customWidth="1"/>
    <col min="247" max="261" width="173" style="3" hidden="1" customWidth="1"/>
    <col min="262" max="268" width="156" style="3" hidden="1" customWidth="1"/>
    <col min="269" max="269" width="84.28515625" style="3" hidden="1" customWidth="1"/>
    <col min="270" max="275" width="61.140625" style="3" hidden="1" customWidth="1"/>
    <col min="276" max="281" width="82" style="3" hidden="1" customWidth="1"/>
    <col min="282" max="287" width="61.140625" style="3" hidden="1" customWidth="1"/>
    <col min="288" max="293" width="82" style="3" hidden="1" customWidth="1"/>
    <col min="294" max="309" width="203.42578125" style="3" hidden="1" customWidth="1"/>
    <col min="310" max="16384" width="9.140625" style="1"/>
  </cols>
  <sheetData>
    <row r="1" spans="1:159" customFormat="1" ht="54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4" t="s">
        <v>190</v>
      </c>
      <c r="O1" s="114"/>
      <c r="P1" s="114"/>
    </row>
    <row r="2" spans="1:159" customFormat="1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5"/>
    </row>
    <row r="3" spans="1:159" customFormat="1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5"/>
    </row>
    <row r="4" spans="1:159" customFormat="1" ht="11.25" customHeight="1" x14ac:dyDescent="0.25">
      <c r="A4" s="156" t="s">
        <v>0</v>
      </c>
      <c r="B4" s="156"/>
      <c r="C4" s="156"/>
      <c r="D4" s="156"/>
      <c r="E4" s="156"/>
      <c r="F4" s="4"/>
      <c r="G4" s="4"/>
      <c r="H4" s="4"/>
      <c r="I4" s="4"/>
      <c r="L4" s="4"/>
      <c r="M4" s="157" t="s">
        <v>1</v>
      </c>
      <c r="N4" s="157"/>
      <c r="O4" s="157"/>
      <c r="P4" s="157"/>
    </row>
    <row r="5" spans="1:159" customFormat="1" ht="11.25" customHeight="1" x14ac:dyDescent="0.25">
      <c r="A5" s="119"/>
      <c r="B5" s="119"/>
      <c r="C5" s="119"/>
      <c r="D5" s="119"/>
      <c r="E5" s="119"/>
      <c r="F5" s="4"/>
      <c r="G5" s="4"/>
      <c r="H5" s="4"/>
      <c r="I5" s="4"/>
      <c r="M5" s="158"/>
      <c r="N5" s="158"/>
      <c r="O5" s="158"/>
      <c r="P5" s="158"/>
      <c r="AB5" s="3" t="s">
        <v>2</v>
      </c>
      <c r="AC5" s="3" t="s">
        <v>2</v>
      </c>
      <c r="AD5" s="3" t="s">
        <v>2</v>
      </c>
      <c r="AE5" s="3" t="s">
        <v>2</v>
      </c>
      <c r="AF5" s="3" t="s">
        <v>2</v>
      </c>
      <c r="AG5" s="3" t="s">
        <v>2</v>
      </c>
      <c r="AH5" s="3" t="s">
        <v>2</v>
      </c>
      <c r="AI5" s="3" t="s">
        <v>2</v>
      </c>
      <c r="AJ5" s="3" t="s">
        <v>2</v>
      </c>
    </row>
    <row r="6" spans="1:159" customFormat="1" ht="11.25" customHeight="1" x14ac:dyDescent="0.25">
      <c r="A6" s="119"/>
      <c r="B6" s="119"/>
      <c r="C6" s="119"/>
      <c r="D6" s="119"/>
      <c r="E6" s="119"/>
      <c r="F6" s="4"/>
      <c r="G6" s="4"/>
      <c r="H6" s="4"/>
      <c r="I6" s="4"/>
      <c r="M6" s="158"/>
      <c r="N6" s="158"/>
      <c r="O6" s="158"/>
      <c r="P6" s="158"/>
      <c r="AK6" s="3" t="s">
        <v>2</v>
      </c>
      <c r="AL6" s="3" t="s">
        <v>2</v>
      </c>
      <c r="AM6" s="3" t="s">
        <v>2</v>
      </c>
      <c r="AN6" s="3" t="s">
        <v>2</v>
      </c>
      <c r="AO6" s="3" t="s">
        <v>2</v>
      </c>
      <c r="AP6" s="3" t="s">
        <v>2</v>
      </c>
      <c r="AQ6" s="3" t="s">
        <v>2</v>
      </c>
      <c r="AR6" s="3" t="s">
        <v>2</v>
      </c>
      <c r="AS6" s="3" t="s">
        <v>2</v>
      </c>
    </row>
    <row r="7" spans="1:159" customFormat="1" ht="11.25" customHeight="1" x14ac:dyDescent="0.25">
      <c r="A7" s="8"/>
      <c r="B7" s="8"/>
      <c r="C7" s="8"/>
      <c r="D7" s="9"/>
      <c r="E7" s="9"/>
      <c r="F7" s="4"/>
      <c r="G7" s="4"/>
      <c r="H7" s="4"/>
      <c r="I7" s="4"/>
      <c r="L7" s="4"/>
      <c r="M7" s="9"/>
      <c r="N7" s="8"/>
      <c r="O7" s="8"/>
      <c r="P7" s="8"/>
      <c r="AT7" s="3" t="s">
        <v>2</v>
      </c>
      <c r="AU7" s="3" t="s">
        <v>2</v>
      </c>
      <c r="AV7" s="3" t="s">
        <v>2</v>
      </c>
      <c r="AW7" s="3" t="s">
        <v>2</v>
      </c>
      <c r="AX7" s="3" t="s">
        <v>2</v>
      </c>
      <c r="AY7" s="3" t="s">
        <v>2</v>
      </c>
      <c r="AZ7" s="3" t="s">
        <v>2</v>
      </c>
      <c r="BA7" s="3" t="s">
        <v>2</v>
      </c>
      <c r="BB7" s="3" t="s">
        <v>2</v>
      </c>
    </row>
    <row r="8" spans="1:159" customFormat="1" ht="15" x14ac:dyDescent="0.25">
      <c r="A8" s="159" t="s">
        <v>3</v>
      </c>
      <c r="B8" s="159"/>
      <c r="C8" s="159"/>
      <c r="D8" s="159"/>
      <c r="E8" s="159"/>
      <c r="F8" s="4"/>
      <c r="G8" s="4"/>
      <c r="H8" s="4"/>
      <c r="I8" s="4"/>
      <c r="L8" s="4"/>
      <c r="M8" s="160" t="s">
        <v>3</v>
      </c>
      <c r="N8" s="160"/>
      <c r="O8" s="160"/>
      <c r="P8" s="160"/>
      <c r="BC8" s="3" t="s">
        <v>3</v>
      </c>
      <c r="BD8" s="3" t="s">
        <v>2</v>
      </c>
      <c r="BE8" s="3" t="s">
        <v>2</v>
      </c>
      <c r="BF8" s="3" t="s">
        <v>2</v>
      </c>
      <c r="BG8" s="3" t="s">
        <v>2</v>
      </c>
      <c r="BH8" s="3" t="s">
        <v>3</v>
      </c>
      <c r="BI8" s="3" t="s">
        <v>2</v>
      </c>
      <c r="BJ8" s="3" t="s">
        <v>2</v>
      </c>
      <c r="BK8" s="3" t="s">
        <v>2</v>
      </c>
    </row>
    <row r="9" spans="1:159" customFormat="1" ht="21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59" customFormat="1" ht="12.75" customHeight="1" x14ac:dyDescent="0.25">
      <c r="A10" s="119" t="s">
        <v>4</v>
      </c>
      <c r="B10" s="119"/>
      <c r="C10" s="119"/>
      <c r="D10" s="119"/>
      <c r="E10" s="119"/>
      <c r="F10" s="119"/>
      <c r="G10" s="138" t="s">
        <v>5</v>
      </c>
      <c r="H10" s="138"/>
      <c r="I10" s="138"/>
      <c r="J10" s="138"/>
      <c r="K10" s="138"/>
      <c r="L10" s="138"/>
      <c r="M10" s="138"/>
      <c r="N10" s="138"/>
      <c r="O10" s="138"/>
      <c r="P10" s="138"/>
    </row>
    <row r="11" spans="1:159" customFormat="1" ht="45" customHeight="1" x14ac:dyDescent="0.25">
      <c r="A11" s="119" t="s">
        <v>6</v>
      </c>
      <c r="B11" s="119"/>
      <c r="C11" s="119"/>
      <c r="D11" s="119"/>
      <c r="E11" s="119"/>
      <c r="F11" s="119"/>
      <c r="G11" s="152" t="s">
        <v>7</v>
      </c>
      <c r="H11" s="152"/>
      <c r="I11" s="152"/>
      <c r="J11" s="152"/>
      <c r="K11" s="152"/>
      <c r="L11" s="152"/>
      <c r="M11" s="152"/>
      <c r="N11" s="152"/>
      <c r="O11" s="152"/>
      <c r="P11" s="152"/>
      <c r="BL11" s="3" t="s">
        <v>6</v>
      </c>
      <c r="BM11" s="3" t="s">
        <v>2</v>
      </c>
      <c r="BN11" s="3" t="s">
        <v>2</v>
      </c>
      <c r="BO11" s="3" t="s">
        <v>2</v>
      </c>
      <c r="BP11" s="3" t="s">
        <v>2</v>
      </c>
      <c r="BQ11" s="3" t="s">
        <v>2</v>
      </c>
      <c r="BR11" s="3" t="s">
        <v>7</v>
      </c>
      <c r="BS11" s="3" t="s">
        <v>2</v>
      </c>
      <c r="BT11" s="3" t="s">
        <v>2</v>
      </c>
      <c r="BU11" s="3" t="s">
        <v>2</v>
      </c>
      <c r="BV11" s="3" t="s">
        <v>2</v>
      </c>
      <c r="BW11" s="3" t="s">
        <v>2</v>
      </c>
      <c r="BX11" s="3" t="s">
        <v>2</v>
      </c>
      <c r="BY11" s="3" t="s">
        <v>2</v>
      </c>
      <c r="BZ11" s="3" t="s">
        <v>2</v>
      </c>
      <c r="CA11" s="3" t="s">
        <v>2</v>
      </c>
    </row>
    <row r="12" spans="1:159" customFormat="1" ht="67.5" customHeight="1" x14ac:dyDescent="0.25">
      <c r="A12" s="119" t="s">
        <v>8</v>
      </c>
      <c r="B12" s="119"/>
      <c r="C12" s="119"/>
      <c r="D12" s="119"/>
      <c r="E12" s="119"/>
      <c r="F12" s="119"/>
      <c r="G12" s="152" t="s">
        <v>9</v>
      </c>
      <c r="H12" s="152"/>
      <c r="I12" s="152"/>
      <c r="J12" s="152"/>
      <c r="K12" s="152"/>
      <c r="L12" s="152"/>
      <c r="M12" s="152"/>
      <c r="N12" s="152"/>
      <c r="O12" s="152"/>
      <c r="P12" s="152"/>
      <c r="CB12" s="3" t="s">
        <v>8</v>
      </c>
      <c r="CC12" s="3" t="s">
        <v>2</v>
      </c>
      <c r="CD12" s="3" t="s">
        <v>2</v>
      </c>
      <c r="CE12" s="3" t="s">
        <v>2</v>
      </c>
      <c r="CF12" s="3" t="s">
        <v>2</v>
      </c>
      <c r="CG12" s="3" t="s">
        <v>2</v>
      </c>
      <c r="CH12" s="3" t="s">
        <v>9</v>
      </c>
      <c r="CI12" s="3" t="s">
        <v>2</v>
      </c>
      <c r="CJ12" s="3" t="s">
        <v>2</v>
      </c>
      <c r="CK12" s="3" t="s">
        <v>2</v>
      </c>
      <c r="CL12" s="3" t="s">
        <v>2</v>
      </c>
      <c r="CM12" s="3" t="s">
        <v>2</v>
      </c>
      <c r="CN12" s="3" t="s">
        <v>2</v>
      </c>
      <c r="CO12" s="3" t="s">
        <v>2</v>
      </c>
      <c r="CP12" s="3" t="s">
        <v>2</v>
      </c>
      <c r="CQ12" s="3" t="s">
        <v>2</v>
      </c>
    </row>
    <row r="13" spans="1:159" customFormat="1" ht="66.75" customHeight="1" x14ac:dyDescent="0.25">
      <c r="A13" s="155" t="s">
        <v>10</v>
      </c>
      <c r="B13" s="155"/>
      <c r="C13" s="155"/>
      <c r="D13" s="155"/>
      <c r="E13" s="155"/>
      <c r="F13" s="155"/>
      <c r="G13" s="152" t="s">
        <v>11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0" t="s">
        <v>10</v>
      </c>
      <c r="R13" s="11" t="s">
        <v>11</v>
      </c>
      <c r="S13" s="3"/>
      <c r="T13" s="3"/>
      <c r="U13" s="3"/>
      <c r="V13" s="3"/>
      <c r="W13" s="3"/>
      <c r="X13" s="3"/>
      <c r="Y13" s="3"/>
      <c r="Z13" s="3"/>
      <c r="AA13" s="3"/>
      <c r="CR13" s="3" t="s">
        <v>10</v>
      </c>
      <c r="CS13" s="3" t="s">
        <v>2</v>
      </c>
      <c r="CT13" s="3" t="s">
        <v>2</v>
      </c>
      <c r="CU13" s="3" t="s">
        <v>2</v>
      </c>
      <c r="CV13" s="3" t="s">
        <v>2</v>
      </c>
      <c r="CW13" s="3" t="s">
        <v>2</v>
      </c>
      <c r="CX13" s="3" t="s">
        <v>11</v>
      </c>
      <c r="CY13" s="3" t="s">
        <v>2</v>
      </c>
      <c r="CZ13" s="3" t="s">
        <v>2</v>
      </c>
      <c r="DA13" s="3" t="s">
        <v>2</v>
      </c>
      <c r="DB13" s="3" t="s">
        <v>2</v>
      </c>
      <c r="DC13" s="3" t="s">
        <v>2</v>
      </c>
      <c r="DD13" s="3" t="s">
        <v>2</v>
      </c>
      <c r="DE13" s="3" t="s">
        <v>2</v>
      </c>
      <c r="DF13" s="3" t="s">
        <v>2</v>
      </c>
      <c r="DG13" s="3" t="s">
        <v>2</v>
      </c>
    </row>
    <row r="14" spans="1:159" customFormat="1" ht="33.75" customHeight="1" x14ac:dyDescent="0.25">
      <c r="A14" s="119" t="s">
        <v>12</v>
      </c>
      <c r="B14" s="119"/>
      <c r="C14" s="119"/>
      <c r="D14" s="119"/>
      <c r="E14" s="119"/>
      <c r="F14" s="119"/>
      <c r="G14" s="152" t="s">
        <v>13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0" t="s">
        <v>12</v>
      </c>
      <c r="R14" s="11" t="s">
        <v>13</v>
      </c>
      <c r="S14" s="3"/>
      <c r="T14" s="3"/>
      <c r="U14" s="3"/>
      <c r="V14" s="3"/>
      <c r="W14" s="3"/>
      <c r="X14" s="3"/>
      <c r="Y14" s="3"/>
      <c r="Z14" s="3"/>
      <c r="AA14" s="3"/>
      <c r="DH14" s="3" t="s">
        <v>12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13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</row>
    <row r="15" spans="1:159" customFormat="1" ht="11.25" customHeight="1" x14ac:dyDescent="0.25">
      <c r="A15" s="119" t="s">
        <v>14</v>
      </c>
      <c r="B15" s="119"/>
      <c r="C15" s="119"/>
      <c r="D15" s="119"/>
      <c r="E15" s="119"/>
      <c r="F15" s="119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DX15" s="3" t="s">
        <v>14</v>
      </c>
      <c r="DY15" s="3" t="s">
        <v>2</v>
      </c>
      <c r="DZ15" s="3" t="s">
        <v>2</v>
      </c>
      <c r="EA15" s="3" t="s">
        <v>2</v>
      </c>
      <c r="EB15" s="3" t="s">
        <v>2</v>
      </c>
      <c r="EC15" s="3" t="s">
        <v>2</v>
      </c>
      <c r="ED15" s="3" t="s">
        <v>2</v>
      </c>
      <c r="EE15" s="3" t="s">
        <v>2</v>
      </c>
      <c r="EF15" s="3" t="s">
        <v>2</v>
      </c>
      <c r="EG15" s="3" t="s">
        <v>2</v>
      </c>
      <c r="EH15" s="3" t="s">
        <v>2</v>
      </c>
      <c r="EI15" s="3" t="s">
        <v>2</v>
      </c>
      <c r="EJ15" s="3" t="s">
        <v>2</v>
      </c>
      <c r="EK15" s="3" t="s">
        <v>2</v>
      </c>
      <c r="EL15" s="3" t="s">
        <v>2</v>
      </c>
      <c r="EM15" s="3" t="s">
        <v>2</v>
      </c>
    </row>
    <row r="16" spans="1:159" customFormat="1" ht="11.25" customHeight="1" x14ac:dyDescent="0.25">
      <c r="A16" s="119" t="s">
        <v>15</v>
      </c>
      <c r="B16" s="119"/>
      <c r="C16" s="119"/>
      <c r="D16" s="119"/>
      <c r="E16" s="119"/>
      <c r="F16" s="119"/>
      <c r="G16" s="152" t="s">
        <v>16</v>
      </c>
      <c r="H16" s="152"/>
      <c r="I16" s="152"/>
      <c r="J16" s="152"/>
      <c r="K16" s="152"/>
      <c r="L16" s="152"/>
      <c r="M16" s="152"/>
      <c r="N16" s="152"/>
      <c r="O16" s="152"/>
      <c r="P16" s="152"/>
      <c r="R16" s="2" t="s">
        <v>16</v>
      </c>
      <c r="EN16" s="3" t="s">
        <v>15</v>
      </c>
      <c r="EO16" s="3" t="s">
        <v>2</v>
      </c>
      <c r="EP16" s="3" t="s">
        <v>2</v>
      </c>
      <c r="EQ16" s="3" t="s">
        <v>2</v>
      </c>
      <c r="ER16" s="3" t="s">
        <v>2</v>
      </c>
      <c r="ES16" s="3" t="s">
        <v>2</v>
      </c>
      <c r="ET16" s="3" t="s">
        <v>16</v>
      </c>
      <c r="EU16" s="3" t="s">
        <v>2</v>
      </c>
      <c r="EV16" s="3" t="s">
        <v>2</v>
      </c>
      <c r="EW16" s="3" t="s">
        <v>2</v>
      </c>
      <c r="EX16" s="3" t="s">
        <v>2</v>
      </c>
      <c r="EY16" s="3" t="s">
        <v>2</v>
      </c>
      <c r="EZ16" s="3" t="s">
        <v>2</v>
      </c>
      <c r="FA16" s="3" t="s">
        <v>2</v>
      </c>
      <c r="FB16" s="3" t="s">
        <v>2</v>
      </c>
      <c r="FC16" s="3" t="s">
        <v>2</v>
      </c>
    </row>
    <row r="17" spans="1:232" customFormat="1" ht="15" x14ac:dyDescent="0.25">
      <c r="A17" s="119" t="s">
        <v>17</v>
      </c>
      <c r="B17" s="119"/>
      <c r="C17" s="119"/>
      <c r="D17" s="119"/>
      <c r="E17" s="119"/>
      <c r="F17" s="119"/>
      <c r="G17" s="152" t="s">
        <v>18</v>
      </c>
      <c r="H17" s="152"/>
      <c r="I17" s="152"/>
      <c r="J17" s="152"/>
      <c r="K17" s="152"/>
      <c r="L17" s="152"/>
      <c r="M17" s="152"/>
      <c r="N17" s="152"/>
      <c r="O17" s="152"/>
      <c r="P17" s="152"/>
      <c r="R17" s="2" t="s">
        <v>18</v>
      </c>
      <c r="FD17" s="3" t="s">
        <v>17</v>
      </c>
      <c r="FE17" s="3" t="s">
        <v>2</v>
      </c>
      <c r="FF17" s="3" t="s">
        <v>2</v>
      </c>
      <c r="FG17" s="3" t="s">
        <v>2</v>
      </c>
      <c r="FH17" s="3" t="s">
        <v>2</v>
      </c>
      <c r="FI17" s="3" t="s">
        <v>2</v>
      </c>
      <c r="FJ17" s="3" t="s">
        <v>18</v>
      </c>
      <c r="FK17" s="3" t="s">
        <v>2</v>
      </c>
      <c r="FL17" s="3" t="s">
        <v>2</v>
      </c>
      <c r="FM17" s="3" t="s">
        <v>2</v>
      </c>
      <c r="FN17" s="3" t="s">
        <v>2</v>
      </c>
      <c r="FO17" s="3" t="s">
        <v>2</v>
      </c>
      <c r="FP17" s="3" t="s">
        <v>2</v>
      </c>
      <c r="FQ17" s="3" t="s">
        <v>2</v>
      </c>
      <c r="FR17" s="3" t="s">
        <v>2</v>
      </c>
      <c r="FS17" s="3" t="s">
        <v>2</v>
      </c>
    </row>
    <row r="18" spans="1:232" customFormat="1" ht="6" customHeight="1" x14ac:dyDescent="0.25">
      <c r="A18" s="12"/>
      <c r="B18" s="4"/>
      <c r="C18" s="4"/>
      <c r="D18" s="4"/>
      <c r="E18" s="4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232" customFormat="1" ht="15" x14ac:dyDescent="0.25">
      <c r="A19" s="134" t="s">
        <v>19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FT19" s="3" t="s">
        <v>19</v>
      </c>
      <c r="FU19" s="3" t="s">
        <v>2</v>
      </c>
      <c r="FV19" s="3" t="s">
        <v>2</v>
      </c>
      <c r="FW19" s="3" t="s">
        <v>2</v>
      </c>
      <c r="FX19" s="3" t="s">
        <v>2</v>
      </c>
      <c r="FY19" s="3" t="s">
        <v>2</v>
      </c>
      <c r="FZ19" s="3" t="s">
        <v>2</v>
      </c>
      <c r="GA19" s="3" t="s">
        <v>2</v>
      </c>
      <c r="GB19" s="3" t="s">
        <v>2</v>
      </c>
      <c r="GC19" s="3" t="s">
        <v>2</v>
      </c>
      <c r="GD19" s="3" t="s">
        <v>2</v>
      </c>
      <c r="GE19" s="3" t="s">
        <v>2</v>
      </c>
      <c r="GF19" s="3" t="s">
        <v>2</v>
      </c>
      <c r="GG19" s="3" t="s">
        <v>2</v>
      </c>
      <c r="GH19" s="3" t="s">
        <v>2</v>
      </c>
      <c r="GI19" s="3" t="s">
        <v>2</v>
      </c>
    </row>
    <row r="20" spans="1:232" customFormat="1" ht="15" customHeight="1" x14ac:dyDescent="0.25">
      <c r="A20" s="135" t="s">
        <v>20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</row>
    <row r="21" spans="1:232" customFormat="1" ht="6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32" customFormat="1" ht="15" x14ac:dyDescent="0.25">
      <c r="A22" s="134" t="s">
        <v>189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GJ22" s="3" t="s">
        <v>21</v>
      </c>
      <c r="GK22" s="3" t="s">
        <v>2</v>
      </c>
      <c r="GL22" s="3" t="s">
        <v>2</v>
      </c>
      <c r="GM22" s="3" t="s">
        <v>2</v>
      </c>
      <c r="GN22" s="3" t="s">
        <v>2</v>
      </c>
      <c r="GO22" s="3" t="s">
        <v>2</v>
      </c>
      <c r="GP22" s="3" t="s">
        <v>2</v>
      </c>
      <c r="GQ22" s="3" t="s">
        <v>2</v>
      </c>
      <c r="GR22" s="3" t="s">
        <v>2</v>
      </c>
      <c r="GS22" s="3" t="s">
        <v>2</v>
      </c>
      <c r="GT22" s="3" t="s">
        <v>2</v>
      </c>
      <c r="GU22" s="3" t="s">
        <v>2</v>
      </c>
      <c r="GV22" s="3" t="s">
        <v>2</v>
      </c>
      <c r="GW22" s="3" t="s">
        <v>2</v>
      </c>
      <c r="GX22" s="3" t="s">
        <v>2</v>
      </c>
      <c r="GY22" s="3" t="s">
        <v>2</v>
      </c>
    </row>
    <row r="23" spans="1:232" customFormat="1" ht="15" x14ac:dyDescent="0.25">
      <c r="A23" s="135" t="s">
        <v>22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</row>
    <row r="24" spans="1:232" customFormat="1" ht="17.25" customHeight="1" x14ac:dyDescent="0.25">
      <c r="A24" s="153" t="s">
        <v>186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</row>
    <row r="25" spans="1:232" customFormat="1" ht="8.2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32" customFormat="1" ht="15" x14ac:dyDescent="0.25">
      <c r="A26" s="134" t="s">
        <v>23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GZ26" s="3" t="s">
        <v>23</v>
      </c>
      <c r="HA26" s="3" t="s">
        <v>2</v>
      </c>
      <c r="HB26" s="3" t="s">
        <v>2</v>
      </c>
      <c r="HC26" s="3" t="s">
        <v>2</v>
      </c>
      <c r="HD26" s="3" t="s">
        <v>2</v>
      </c>
      <c r="HE26" s="3" t="s">
        <v>2</v>
      </c>
      <c r="HF26" s="3" t="s">
        <v>2</v>
      </c>
      <c r="HG26" s="3" t="s">
        <v>2</v>
      </c>
      <c r="HH26" s="3" t="s">
        <v>2</v>
      </c>
      <c r="HI26" s="3" t="s">
        <v>2</v>
      </c>
      <c r="HJ26" s="3" t="s">
        <v>2</v>
      </c>
      <c r="HK26" s="3" t="s">
        <v>2</v>
      </c>
      <c r="HL26" s="3" t="s">
        <v>2</v>
      </c>
      <c r="HM26" s="3" t="s">
        <v>2</v>
      </c>
      <c r="HN26" s="3" t="s">
        <v>2</v>
      </c>
      <c r="HO26" s="3" t="s">
        <v>2</v>
      </c>
    </row>
    <row r="27" spans="1:232" customFormat="1" ht="11.25" customHeight="1" x14ac:dyDescent="0.25">
      <c r="A27" s="135" t="s">
        <v>24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32" customFormat="1" ht="12" customHeight="1" x14ac:dyDescent="0.25">
      <c r="A28" s="4" t="s">
        <v>25</v>
      </c>
      <c r="B28" s="17" t="s">
        <v>26</v>
      </c>
      <c r="C28" s="4" t="s">
        <v>27</v>
      </c>
      <c r="D28" s="4"/>
      <c r="E28" s="4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232" customFormat="1" ht="15" x14ac:dyDescent="0.25">
      <c r="A29" s="4" t="s">
        <v>28</v>
      </c>
      <c r="B29" s="136" t="s">
        <v>29</v>
      </c>
      <c r="C29" s="136"/>
      <c r="D29" s="136"/>
      <c r="E29" s="136"/>
      <c r="F29" s="136"/>
      <c r="G29" s="9"/>
      <c r="H29" s="9"/>
      <c r="I29" s="9"/>
      <c r="J29" s="9"/>
      <c r="K29" s="9"/>
      <c r="L29" s="9"/>
      <c r="M29" s="9"/>
      <c r="N29" s="9"/>
      <c r="O29" s="9"/>
      <c r="P29" s="9"/>
      <c r="HP29" s="3" t="s">
        <v>2</v>
      </c>
      <c r="HQ29" s="3" t="s">
        <v>2</v>
      </c>
      <c r="HR29" s="3" t="s">
        <v>2</v>
      </c>
      <c r="HS29" s="3" t="s">
        <v>2</v>
      </c>
      <c r="HT29" s="3" t="s">
        <v>2</v>
      </c>
    </row>
    <row r="30" spans="1:232" customFormat="1" ht="10.5" customHeight="1" x14ac:dyDescent="0.25">
      <c r="A30" s="4"/>
      <c r="B30" s="137" t="s">
        <v>30</v>
      </c>
      <c r="C30" s="137"/>
      <c r="D30" s="137"/>
      <c r="E30" s="137"/>
      <c r="F30" s="137"/>
      <c r="G30" s="18"/>
      <c r="H30" s="18"/>
      <c r="I30" s="18"/>
      <c r="J30" s="18"/>
      <c r="K30" s="18"/>
      <c r="L30" s="18"/>
      <c r="M30" s="18"/>
      <c r="N30" s="18"/>
      <c r="O30" s="19"/>
      <c r="P30" s="18"/>
    </row>
    <row r="31" spans="1:232" customFormat="1" ht="9.75" customHeight="1" x14ac:dyDescent="0.25">
      <c r="A31" s="4"/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8"/>
      <c r="P31" s="18"/>
    </row>
    <row r="32" spans="1:232" customFormat="1" ht="15" x14ac:dyDescent="0.25">
      <c r="A32" s="21" t="s">
        <v>31</v>
      </c>
      <c r="B32" s="1"/>
      <c r="C32" s="138" t="s">
        <v>32</v>
      </c>
      <c r="D32" s="138"/>
      <c r="E32" s="138"/>
      <c r="F32" s="138"/>
      <c r="G32" s="138"/>
      <c r="H32" s="138"/>
      <c r="I32" s="138"/>
      <c r="J32" s="3"/>
      <c r="K32" s="3"/>
      <c r="L32" s="3"/>
      <c r="M32" s="3"/>
      <c r="N32" s="3"/>
      <c r="O32" s="3"/>
      <c r="P32" s="3"/>
      <c r="HU32" s="3" t="s">
        <v>33</v>
      </c>
      <c r="HV32" s="3" t="s">
        <v>2</v>
      </c>
      <c r="HW32" s="3" t="s">
        <v>2</v>
      </c>
      <c r="HX32" s="3" t="s">
        <v>2</v>
      </c>
    </row>
    <row r="33" spans="1:241" customFormat="1" ht="9.75" customHeight="1" x14ac:dyDescent="0.25">
      <c r="A33" s="4"/>
      <c r="B33" s="1"/>
      <c r="C33" s="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241" customFormat="1" ht="12" customHeight="1" x14ac:dyDescent="0.25">
      <c r="A34" s="21" t="s">
        <v>34</v>
      </c>
      <c r="B34" s="1"/>
      <c r="C34" s="139">
        <f>P185</f>
        <v>0</v>
      </c>
      <c r="D34" s="140"/>
      <c r="E34" s="23" t="s">
        <v>35</v>
      </c>
      <c r="G34" s="1"/>
      <c r="H34" s="1"/>
      <c r="I34" s="1"/>
      <c r="J34" s="1"/>
      <c r="K34" s="1"/>
      <c r="L34" s="1"/>
      <c r="M34" s="1"/>
      <c r="N34" s="24"/>
      <c r="O34" s="24"/>
      <c r="P34" s="1"/>
    </row>
    <row r="35" spans="1:241" customFormat="1" ht="9.75" customHeight="1" x14ac:dyDescent="0.25">
      <c r="A35" s="4"/>
      <c r="B35" s="1"/>
      <c r="D35" s="25"/>
      <c r="E35" s="23"/>
      <c r="H35" s="1"/>
      <c r="I35" s="1"/>
      <c r="J35" s="1"/>
      <c r="K35" s="1"/>
      <c r="L35" s="1"/>
      <c r="M35" s="1"/>
      <c r="N35" s="22"/>
      <c r="O35" s="22"/>
      <c r="P35" s="1"/>
    </row>
    <row r="36" spans="1:241" customFormat="1" ht="11.25" customHeight="1" x14ac:dyDescent="0.25">
      <c r="A36" s="141" t="s">
        <v>36</v>
      </c>
      <c r="B36" s="142" t="s">
        <v>37</v>
      </c>
      <c r="C36" s="143" t="s">
        <v>38</v>
      </c>
      <c r="D36" s="144"/>
      <c r="E36" s="144"/>
      <c r="F36" s="144"/>
      <c r="G36" s="145"/>
      <c r="H36" s="142" t="s">
        <v>39</v>
      </c>
      <c r="I36" s="142" t="s">
        <v>40</v>
      </c>
      <c r="J36" s="142"/>
      <c r="K36" s="142"/>
      <c r="L36" s="143" t="s">
        <v>41</v>
      </c>
      <c r="M36" s="144"/>
      <c r="N36" s="144"/>
      <c r="O36" s="144"/>
      <c r="P36" s="145"/>
    </row>
    <row r="37" spans="1:241" customFormat="1" ht="11.25" customHeight="1" x14ac:dyDescent="0.25">
      <c r="A37" s="141"/>
      <c r="B37" s="142"/>
      <c r="C37" s="146"/>
      <c r="D37" s="147"/>
      <c r="E37" s="147"/>
      <c r="F37" s="147"/>
      <c r="G37" s="148"/>
      <c r="H37" s="142"/>
      <c r="I37" s="142"/>
      <c r="J37" s="142"/>
      <c r="K37" s="142"/>
      <c r="L37" s="149"/>
      <c r="M37" s="150"/>
      <c r="N37" s="150"/>
      <c r="O37" s="150"/>
      <c r="P37" s="151"/>
    </row>
    <row r="38" spans="1:241" customFormat="1" ht="54" customHeight="1" x14ac:dyDescent="0.25">
      <c r="A38" s="141"/>
      <c r="B38" s="142"/>
      <c r="C38" s="149"/>
      <c r="D38" s="150"/>
      <c r="E38" s="150"/>
      <c r="F38" s="150"/>
      <c r="G38" s="151"/>
      <c r="H38" s="142"/>
      <c r="I38" s="26" t="s">
        <v>42</v>
      </c>
      <c r="J38" s="26" t="s">
        <v>43</v>
      </c>
      <c r="K38" s="26" t="s">
        <v>44</v>
      </c>
      <c r="L38" s="26" t="s">
        <v>45</v>
      </c>
      <c r="M38" s="26" t="s">
        <v>46</v>
      </c>
      <c r="N38" s="26" t="s">
        <v>47</v>
      </c>
      <c r="O38" s="26" t="s">
        <v>43</v>
      </c>
      <c r="P38" s="26" t="s">
        <v>48</v>
      </c>
    </row>
    <row r="39" spans="1:241" customFormat="1" ht="13.5" customHeight="1" x14ac:dyDescent="0.25">
      <c r="A39" s="27">
        <v>1</v>
      </c>
      <c r="B39" s="28">
        <v>2</v>
      </c>
      <c r="C39" s="131">
        <v>3</v>
      </c>
      <c r="D39" s="132"/>
      <c r="E39" s="132"/>
      <c r="F39" s="132"/>
      <c r="G39" s="133"/>
      <c r="H39" s="28">
        <v>4</v>
      </c>
      <c r="I39" s="28">
        <v>5</v>
      </c>
      <c r="J39" s="28">
        <v>6</v>
      </c>
      <c r="K39" s="28">
        <v>7</v>
      </c>
      <c r="L39" s="28">
        <v>8</v>
      </c>
      <c r="M39" s="28">
        <v>9</v>
      </c>
      <c r="N39" s="28">
        <v>10</v>
      </c>
      <c r="O39" s="28">
        <v>11</v>
      </c>
      <c r="P39" s="28">
        <v>12</v>
      </c>
    </row>
    <row r="40" spans="1:241" customFormat="1" ht="15" x14ac:dyDescent="0.25">
      <c r="A40" s="121" t="s">
        <v>49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3"/>
      <c r="HY40" s="29" t="s">
        <v>49</v>
      </c>
    </row>
    <row r="41" spans="1:241" customFormat="1" ht="23.25" x14ac:dyDescent="0.25">
      <c r="A41" s="30" t="s">
        <v>50</v>
      </c>
      <c r="B41" s="31" t="s">
        <v>51</v>
      </c>
      <c r="C41" s="115" t="s">
        <v>52</v>
      </c>
      <c r="D41" s="115"/>
      <c r="E41" s="115"/>
      <c r="F41" s="115"/>
      <c r="G41" s="115"/>
      <c r="H41" s="32" t="s">
        <v>53</v>
      </c>
      <c r="I41" s="33">
        <v>3.96</v>
      </c>
      <c r="J41" s="34">
        <v>1</v>
      </c>
      <c r="K41" s="35">
        <v>3.96</v>
      </c>
      <c r="L41" s="36"/>
      <c r="M41" s="33"/>
      <c r="N41" s="36"/>
      <c r="O41" s="33"/>
      <c r="P41" s="37"/>
      <c r="HY41" s="29"/>
      <c r="HZ41" s="29" t="s">
        <v>52</v>
      </c>
      <c r="IA41" s="29" t="s">
        <v>2</v>
      </c>
      <c r="IB41" s="29" t="s">
        <v>2</v>
      </c>
      <c r="IC41" s="29" t="s">
        <v>2</v>
      </c>
      <c r="ID41" s="29" t="s">
        <v>2</v>
      </c>
    </row>
    <row r="42" spans="1:241" customFormat="1" ht="15" x14ac:dyDescent="0.25">
      <c r="A42" s="38"/>
      <c r="B42" s="6"/>
      <c r="C42" s="119" t="s">
        <v>54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29"/>
      <c r="HY42" s="29"/>
      <c r="HZ42" s="29"/>
      <c r="IA42" s="29"/>
      <c r="IB42" s="29"/>
      <c r="IC42" s="29"/>
      <c r="ID42" s="29"/>
      <c r="IE42" s="3" t="s">
        <v>54</v>
      </c>
    </row>
    <row r="43" spans="1:241" customFormat="1" ht="15" x14ac:dyDescent="0.25">
      <c r="A43" s="39"/>
      <c r="B43" s="40"/>
      <c r="C43" s="128" t="s">
        <v>55</v>
      </c>
      <c r="D43" s="128"/>
      <c r="E43" s="128"/>
      <c r="F43" s="128"/>
      <c r="G43" s="128"/>
      <c r="H43" s="32"/>
      <c r="I43" s="33"/>
      <c r="J43" s="33"/>
      <c r="K43" s="33"/>
      <c r="L43" s="36"/>
      <c r="M43" s="33"/>
      <c r="N43" s="41"/>
      <c r="O43" s="33"/>
      <c r="P43" s="42">
        <v>14906.1</v>
      </c>
      <c r="Q43" s="43"/>
      <c r="R43" s="43"/>
      <c r="HY43" s="29"/>
      <c r="HZ43" s="29"/>
      <c r="IA43" s="29"/>
      <c r="IB43" s="29"/>
      <c r="IC43" s="29"/>
      <c r="ID43" s="29"/>
      <c r="IF43" s="29" t="s">
        <v>55</v>
      </c>
    </row>
    <row r="44" spans="1:241" customFormat="1" ht="15" x14ac:dyDescent="0.25">
      <c r="A44" s="44"/>
      <c r="B44" s="45"/>
      <c r="C44" s="128" t="s">
        <v>56</v>
      </c>
      <c r="D44" s="128"/>
      <c r="E44" s="128"/>
      <c r="F44" s="128"/>
      <c r="G44" s="128"/>
      <c r="H44" s="32"/>
      <c r="I44" s="33"/>
      <c r="J44" s="33"/>
      <c r="K44" s="33"/>
      <c r="L44" s="36"/>
      <c r="M44" s="33"/>
      <c r="N44" s="41">
        <v>6716.17</v>
      </c>
      <c r="O44" s="33"/>
      <c r="P44" s="42">
        <v>26596.05</v>
      </c>
      <c r="HY44" s="29"/>
      <c r="HZ44" s="29"/>
      <c r="IA44" s="29"/>
      <c r="IB44" s="29"/>
      <c r="IC44" s="29"/>
      <c r="ID44" s="29"/>
      <c r="IF44" s="29"/>
      <c r="IG44" s="29" t="s">
        <v>56</v>
      </c>
    </row>
    <row r="45" spans="1:241" customFormat="1" ht="0.75" customHeight="1" x14ac:dyDescent="0.25">
      <c r="A45" s="46"/>
      <c r="B45" s="47"/>
      <c r="C45" s="47"/>
      <c r="D45" s="47"/>
      <c r="E45" s="47"/>
      <c r="F45" s="47"/>
      <c r="G45" s="47"/>
      <c r="H45" s="48"/>
      <c r="I45" s="49"/>
      <c r="J45" s="49"/>
      <c r="K45" s="49"/>
      <c r="L45" s="50"/>
      <c r="M45" s="49"/>
      <c r="N45" s="50"/>
      <c r="O45" s="49"/>
      <c r="P45" s="51"/>
      <c r="HY45" s="29"/>
      <c r="HZ45" s="29"/>
      <c r="IA45" s="29"/>
      <c r="IB45" s="29"/>
      <c r="IC45" s="29"/>
      <c r="ID45" s="29"/>
      <c r="IF45" s="29"/>
      <c r="IG45" s="29"/>
    </row>
    <row r="46" spans="1:241" customFormat="1" ht="23.25" x14ac:dyDescent="0.25">
      <c r="A46" s="30" t="s">
        <v>57</v>
      </c>
      <c r="B46" s="31" t="s">
        <v>58</v>
      </c>
      <c r="C46" s="115" t="s">
        <v>59</v>
      </c>
      <c r="D46" s="115"/>
      <c r="E46" s="115"/>
      <c r="F46" s="115"/>
      <c r="G46" s="115"/>
      <c r="H46" s="32" t="s">
        <v>60</v>
      </c>
      <c r="I46" s="33">
        <v>1.32</v>
      </c>
      <c r="J46" s="34">
        <v>1</v>
      </c>
      <c r="K46" s="35">
        <v>1.32</v>
      </c>
      <c r="L46" s="36"/>
      <c r="M46" s="33"/>
      <c r="N46" s="36"/>
      <c r="O46" s="33"/>
      <c r="P46" s="37"/>
      <c r="HY46" s="29"/>
      <c r="HZ46" s="29" t="s">
        <v>59</v>
      </c>
      <c r="IA46" s="29" t="s">
        <v>2</v>
      </c>
      <c r="IB46" s="29" t="s">
        <v>2</v>
      </c>
      <c r="IC46" s="29" t="s">
        <v>2</v>
      </c>
      <c r="ID46" s="29" t="s">
        <v>2</v>
      </c>
      <c r="IF46" s="29"/>
      <c r="IG46" s="29"/>
    </row>
    <row r="47" spans="1:241" customFormat="1" ht="15" x14ac:dyDescent="0.25">
      <c r="A47" s="38"/>
      <c r="B47" s="6"/>
      <c r="C47" s="119" t="s">
        <v>61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9"/>
      <c r="HY47" s="29"/>
      <c r="HZ47" s="29"/>
      <c r="IA47" s="29"/>
      <c r="IB47" s="29"/>
      <c r="IC47" s="29"/>
      <c r="ID47" s="29"/>
      <c r="IE47" s="3" t="s">
        <v>61</v>
      </c>
      <c r="IF47" s="29"/>
      <c r="IG47" s="29"/>
    </row>
    <row r="48" spans="1:241" customFormat="1" ht="15" x14ac:dyDescent="0.25">
      <c r="A48" s="39"/>
      <c r="B48" s="40"/>
      <c r="C48" s="128" t="s">
        <v>55</v>
      </c>
      <c r="D48" s="128"/>
      <c r="E48" s="128"/>
      <c r="F48" s="128"/>
      <c r="G48" s="128"/>
      <c r="H48" s="32"/>
      <c r="I48" s="33"/>
      <c r="J48" s="33"/>
      <c r="K48" s="33"/>
      <c r="L48" s="36"/>
      <c r="M48" s="33"/>
      <c r="N48" s="41"/>
      <c r="O48" s="33"/>
      <c r="P48" s="42">
        <v>1654.45</v>
      </c>
      <c r="Q48" s="43"/>
      <c r="R48" s="43"/>
      <c r="HY48" s="29"/>
      <c r="HZ48" s="29"/>
      <c r="IA48" s="29"/>
      <c r="IB48" s="29"/>
      <c r="IC48" s="29"/>
      <c r="ID48" s="29"/>
      <c r="IF48" s="29" t="s">
        <v>55</v>
      </c>
      <c r="IG48" s="29"/>
    </row>
    <row r="49" spans="1:241" customFormat="1" ht="15" x14ac:dyDescent="0.25">
      <c r="A49" s="44"/>
      <c r="B49" s="45"/>
      <c r="C49" s="128" t="s">
        <v>56</v>
      </c>
      <c r="D49" s="128"/>
      <c r="E49" s="128"/>
      <c r="F49" s="128"/>
      <c r="G49" s="128"/>
      <c r="H49" s="32"/>
      <c r="I49" s="33"/>
      <c r="J49" s="33"/>
      <c r="K49" s="33"/>
      <c r="L49" s="36"/>
      <c r="M49" s="33"/>
      <c r="N49" s="41">
        <v>2983.02</v>
      </c>
      <c r="O49" s="33"/>
      <c r="P49" s="42">
        <v>3937.59</v>
      </c>
      <c r="HY49" s="29"/>
      <c r="HZ49" s="29"/>
      <c r="IA49" s="29"/>
      <c r="IB49" s="29"/>
      <c r="IC49" s="29"/>
      <c r="ID49" s="29"/>
      <c r="IF49" s="29"/>
      <c r="IG49" s="29" t="s">
        <v>56</v>
      </c>
    </row>
    <row r="50" spans="1:241" customFormat="1" ht="0.75" customHeight="1" x14ac:dyDescent="0.25">
      <c r="A50" s="46"/>
      <c r="B50" s="47"/>
      <c r="C50" s="47"/>
      <c r="D50" s="47"/>
      <c r="E50" s="47"/>
      <c r="F50" s="47"/>
      <c r="G50" s="47"/>
      <c r="H50" s="48"/>
      <c r="I50" s="49"/>
      <c r="J50" s="49"/>
      <c r="K50" s="49"/>
      <c r="L50" s="50"/>
      <c r="M50" s="49"/>
      <c r="N50" s="50"/>
      <c r="O50" s="49"/>
      <c r="P50" s="51"/>
      <c r="HY50" s="29"/>
      <c r="HZ50" s="29"/>
      <c r="IA50" s="29"/>
      <c r="IB50" s="29"/>
      <c r="IC50" s="29"/>
      <c r="ID50" s="29"/>
      <c r="IF50" s="29"/>
      <c r="IG50" s="29"/>
    </row>
    <row r="51" spans="1:241" customFormat="1" ht="23.25" x14ac:dyDescent="0.25">
      <c r="A51" s="30" t="s">
        <v>62</v>
      </c>
      <c r="B51" s="31" t="s">
        <v>63</v>
      </c>
      <c r="C51" s="115" t="s">
        <v>64</v>
      </c>
      <c r="D51" s="115"/>
      <c r="E51" s="115"/>
      <c r="F51" s="115"/>
      <c r="G51" s="115"/>
      <c r="H51" s="32" t="s">
        <v>53</v>
      </c>
      <c r="I51" s="33">
        <v>9.6999999999999993</v>
      </c>
      <c r="J51" s="34">
        <v>1</v>
      </c>
      <c r="K51" s="52">
        <v>9.6999999999999993</v>
      </c>
      <c r="L51" s="36"/>
      <c r="M51" s="33"/>
      <c r="N51" s="36"/>
      <c r="O51" s="33"/>
      <c r="P51" s="37"/>
      <c r="HY51" s="29"/>
      <c r="HZ51" s="29" t="s">
        <v>64</v>
      </c>
      <c r="IA51" s="29" t="s">
        <v>2</v>
      </c>
      <c r="IB51" s="29" t="s">
        <v>2</v>
      </c>
      <c r="IC51" s="29" t="s">
        <v>2</v>
      </c>
      <c r="ID51" s="29" t="s">
        <v>2</v>
      </c>
      <c r="IF51" s="29"/>
      <c r="IG51" s="29"/>
    </row>
    <row r="52" spans="1:241" customFormat="1" ht="15" x14ac:dyDescent="0.25">
      <c r="A52" s="38"/>
      <c r="B52" s="6"/>
      <c r="C52" s="119" t="s">
        <v>65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9"/>
      <c r="HY52" s="29"/>
      <c r="HZ52" s="29"/>
      <c r="IA52" s="29"/>
      <c r="IB52" s="29"/>
      <c r="IC52" s="29"/>
      <c r="ID52" s="29"/>
      <c r="IE52" s="3" t="s">
        <v>65</v>
      </c>
      <c r="IF52" s="29"/>
      <c r="IG52" s="29"/>
    </row>
    <row r="53" spans="1:241" customFormat="1" ht="15" x14ac:dyDescent="0.25">
      <c r="A53" s="39"/>
      <c r="B53" s="40"/>
      <c r="C53" s="128" t="s">
        <v>55</v>
      </c>
      <c r="D53" s="128"/>
      <c r="E53" s="128"/>
      <c r="F53" s="128"/>
      <c r="G53" s="128"/>
      <c r="H53" s="32"/>
      <c r="I53" s="33"/>
      <c r="J53" s="33"/>
      <c r="K53" s="33"/>
      <c r="L53" s="36"/>
      <c r="M53" s="33"/>
      <c r="N53" s="41"/>
      <c r="O53" s="33"/>
      <c r="P53" s="42">
        <v>155610.84</v>
      </c>
      <c r="Q53" s="43"/>
      <c r="R53" s="43"/>
      <c r="HY53" s="29"/>
      <c r="HZ53" s="29"/>
      <c r="IA53" s="29"/>
      <c r="IB53" s="29"/>
      <c r="IC53" s="29"/>
      <c r="ID53" s="29"/>
      <c r="IF53" s="29" t="s">
        <v>55</v>
      </c>
      <c r="IG53" s="29"/>
    </row>
    <row r="54" spans="1:241" customFormat="1" ht="15" x14ac:dyDescent="0.25">
      <c r="A54" s="44"/>
      <c r="B54" s="45"/>
      <c r="C54" s="128" t="s">
        <v>56</v>
      </c>
      <c r="D54" s="128"/>
      <c r="E54" s="128"/>
      <c r="F54" s="128"/>
      <c r="G54" s="128"/>
      <c r="H54" s="32"/>
      <c r="I54" s="33"/>
      <c r="J54" s="33"/>
      <c r="K54" s="33"/>
      <c r="L54" s="36"/>
      <c r="M54" s="33"/>
      <c r="N54" s="41">
        <v>38829.82</v>
      </c>
      <c r="O54" s="33"/>
      <c r="P54" s="42">
        <v>376649.3</v>
      </c>
      <c r="HY54" s="29"/>
      <c r="HZ54" s="29"/>
      <c r="IA54" s="29"/>
      <c r="IB54" s="29"/>
      <c r="IC54" s="29"/>
      <c r="ID54" s="29"/>
      <c r="IF54" s="29"/>
      <c r="IG54" s="29" t="s">
        <v>56</v>
      </c>
    </row>
    <row r="55" spans="1:241" customFormat="1" ht="0.75" customHeight="1" x14ac:dyDescent="0.25">
      <c r="A55" s="46"/>
      <c r="B55" s="47"/>
      <c r="C55" s="47"/>
      <c r="D55" s="47"/>
      <c r="E55" s="47"/>
      <c r="F55" s="47"/>
      <c r="G55" s="47"/>
      <c r="H55" s="48"/>
      <c r="I55" s="49"/>
      <c r="J55" s="49"/>
      <c r="K55" s="49"/>
      <c r="L55" s="50"/>
      <c r="M55" s="49"/>
      <c r="N55" s="50"/>
      <c r="O55" s="49"/>
      <c r="P55" s="51"/>
      <c r="HY55" s="29"/>
      <c r="HZ55" s="29"/>
      <c r="IA55" s="29"/>
      <c r="IB55" s="29"/>
      <c r="IC55" s="29"/>
      <c r="ID55" s="29"/>
      <c r="IF55" s="29"/>
      <c r="IG55" s="29"/>
    </row>
    <row r="56" spans="1:241" customFormat="1" ht="34.5" x14ac:dyDescent="0.25">
      <c r="A56" s="30" t="s">
        <v>66</v>
      </c>
      <c r="B56" s="31" t="s">
        <v>67</v>
      </c>
      <c r="C56" s="115" t="s">
        <v>68</v>
      </c>
      <c r="D56" s="115"/>
      <c r="E56" s="115"/>
      <c r="F56" s="115"/>
      <c r="G56" s="115"/>
      <c r="H56" s="32" t="s">
        <v>53</v>
      </c>
      <c r="I56" s="33">
        <v>9.6999999999999993</v>
      </c>
      <c r="J56" s="34">
        <v>1</v>
      </c>
      <c r="K56" s="52">
        <v>9.6999999999999993</v>
      </c>
      <c r="L56" s="36"/>
      <c r="M56" s="33"/>
      <c r="N56" s="36"/>
      <c r="O56" s="33"/>
      <c r="P56" s="37"/>
      <c r="HY56" s="29"/>
      <c r="HZ56" s="29" t="s">
        <v>68</v>
      </c>
      <c r="IA56" s="29" t="s">
        <v>2</v>
      </c>
      <c r="IB56" s="29" t="s">
        <v>2</v>
      </c>
      <c r="IC56" s="29" t="s">
        <v>2</v>
      </c>
      <c r="ID56" s="29" t="s">
        <v>2</v>
      </c>
      <c r="IF56" s="29"/>
      <c r="IG56" s="29"/>
    </row>
    <row r="57" spans="1:241" customFormat="1" ht="15" x14ac:dyDescent="0.25">
      <c r="A57" s="38"/>
      <c r="B57" s="6"/>
      <c r="C57" s="119" t="s">
        <v>65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29"/>
      <c r="HY57" s="29"/>
      <c r="HZ57" s="29"/>
      <c r="IA57" s="29"/>
      <c r="IB57" s="29"/>
      <c r="IC57" s="29"/>
      <c r="ID57" s="29"/>
      <c r="IE57" s="3" t="s">
        <v>65</v>
      </c>
      <c r="IF57" s="29"/>
      <c r="IG57" s="29"/>
    </row>
    <row r="58" spans="1:241" customFormat="1" ht="15" x14ac:dyDescent="0.25">
      <c r="A58" s="39"/>
      <c r="B58" s="40"/>
      <c r="C58" s="128" t="s">
        <v>55</v>
      </c>
      <c r="D58" s="128"/>
      <c r="E58" s="128"/>
      <c r="F58" s="128"/>
      <c r="G58" s="128"/>
      <c r="H58" s="32"/>
      <c r="I58" s="33"/>
      <c r="J58" s="33"/>
      <c r="K58" s="33"/>
      <c r="L58" s="36"/>
      <c r="M58" s="33"/>
      <c r="N58" s="41"/>
      <c r="O58" s="33"/>
      <c r="P58" s="42">
        <v>52762.64</v>
      </c>
      <c r="Q58" s="43"/>
      <c r="R58" s="43"/>
      <c r="HY58" s="29"/>
      <c r="HZ58" s="29"/>
      <c r="IA58" s="29"/>
      <c r="IB58" s="29"/>
      <c r="IC58" s="29"/>
      <c r="ID58" s="29"/>
      <c r="IF58" s="29" t="s">
        <v>55</v>
      </c>
      <c r="IG58" s="29"/>
    </row>
    <row r="59" spans="1:241" customFormat="1" ht="15" x14ac:dyDescent="0.25">
      <c r="A59" s="44"/>
      <c r="B59" s="45"/>
      <c r="C59" s="128" t="s">
        <v>56</v>
      </c>
      <c r="D59" s="128"/>
      <c r="E59" s="128"/>
      <c r="F59" s="128"/>
      <c r="G59" s="128"/>
      <c r="H59" s="32"/>
      <c r="I59" s="33"/>
      <c r="J59" s="33"/>
      <c r="K59" s="33"/>
      <c r="L59" s="36"/>
      <c r="M59" s="33"/>
      <c r="N59" s="41">
        <v>12933.29</v>
      </c>
      <c r="O59" s="33"/>
      <c r="P59" s="42">
        <v>125452.94</v>
      </c>
      <c r="HY59" s="29"/>
      <c r="HZ59" s="29"/>
      <c r="IA59" s="29"/>
      <c r="IB59" s="29"/>
      <c r="IC59" s="29"/>
      <c r="ID59" s="29"/>
      <c r="IF59" s="29"/>
      <c r="IG59" s="29" t="s">
        <v>56</v>
      </c>
    </row>
    <row r="60" spans="1:241" customFormat="1" ht="0.75" customHeight="1" x14ac:dyDescent="0.25">
      <c r="A60" s="46"/>
      <c r="B60" s="47"/>
      <c r="C60" s="47"/>
      <c r="D60" s="47"/>
      <c r="E60" s="47"/>
      <c r="F60" s="47"/>
      <c r="G60" s="47"/>
      <c r="H60" s="48"/>
      <c r="I60" s="49"/>
      <c r="J60" s="49"/>
      <c r="K60" s="49"/>
      <c r="L60" s="50"/>
      <c r="M60" s="49"/>
      <c r="N60" s="50"/>
      <c r="O60" s="49"/>
      <c r="P60" s="51"/>
      <c r="HY60" s="29"/>
      <c r="HZ60" s="29"/>
      <c r="IA60" s="29"/>
      <c r="IB60" s="29"/>
      <c r="IC60" s="29"/>
      <c r="ID60" s="29"/>
      <c r="IF60" s="29"/>
      <c r="IG60" s="29"/>
    </row>
    <row r="61" spans="1:241" customFormat="1" ht="15" x14ac:dyDescent="0.25">
      <c r="A61" s="30" t="s">
        <v>69</v>
      </c>
      <c r="B61" s="31" t="s">
        <v>70</v>
      </c>
      <c r="C61" s="115" t="s">
        <v>71</v>
      </c>
      <c r="D61" s="115"/>
      <c r="E61" s="115"/>
      <c r="F61" s="115"/>
      <c r="G61" s="115"/>
      <c r="H61" s="32" t="s">
        <v>60</v>
      </c>
      <c r="I61" s="33">
        <v>0.03</v>
      </c>
      <c r="J61" s="34">
        <v>1</v>
      </c>
      <c r="K61" s="35">
        <v>0.03</v>
      </c>
      <c r="L61" s="36"/>
      <c r="M61" s="33"/>
      <c r="N61" s="36"/>
      <c r="O61" s="33"/>
      <c r="P61" s="37"/>
      <c r="HY61" s="29"/>
      <c r="HZ61" s="29" t="s">
        <v>71</v>
      </c>
      <c r="IA61" s="29" t="s">
        <v>2</v>
      </c>
      <c r="IB61" s="29" t="s">
        <v>2</v>
      </c>
      <c r="IC61" s="29" t="s">
        <v>2</v>
      </c>
      <c r="ID61" s="29" t="s">
        <v>2</v>
      </c>
      <c r="IF61" s="29"/>
      <c r="IG61" s="29"/>
    </row>
    <row r="62" spans="1:241" customFormat="1" ht="15" x14ac:dyDescent="0.25">
      <c r="A62" s="38"/>
      <c r="B62" s="6"/>
      <c r="C62" s="119" t="s">
        <v>72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29"/>
      <c r="HY62" s="29"/>
      <c r="HZ62" s="29"/>
      <c r="IA62" s="29"/>
      <c r="IB62" s="29"/>
      <c r="IC62" s="29"/>
      <c r="ID62" s="29"/>
      <c r="IE62" s="3" t="s">
        <v>72</v>
      </c>
      <c r="IF62" s="29"/>
      <c r="IG62" s="29"/>
    </row>
    <row r="63" spans="1:241" customFormat="1" ht="15" x14ac:dyDescent="0.25">
      <c r="A63" s="39"/>
      <c r="B63" s="40"/>
      <c r="C63" s="128" t="s">
        <v>55</v>
      </c>
      <c r="D63" s="128"/>
      <c r="E63" s="128"/>
      <c r="F63" s="128"/>
      <c r="G63" s="128"/>
      <c r="H63" s="32"/>
      <c r="I63" s="33"/>
      <c r="J63" s="33"/>
      <c r="K63" s="33"/>
      <c r="L63" s="36"/>
      <c r="M63" s="33"/>
      <c r="N63" s="41"/>
      <c r="O63" s="33"/>
      <c r="P63" s="42">
        <v>167.74</v>
      </c>
      <c r="Q63" s="43"/>
      <c r="R63" s="43"/>
      <c r="HY63" s="29"/>
      <c r="HZ63" s="29"/>
      <c r="IA63" s="29"/>
      <c r="IB63" s="29"/>
      <c r="IC63" s="29"/>
      <c r="ID63" s="29"/>
      <c r="IF63" s="29" t="s">
        <v>55</v>
      </c>
      <c r="IG63" s="29"/>
    </row>
    <row r="64" spans="1:241" customFormat="1" ht="15" x14ac:dyDescent="0.25">
      <c r="A64" s="44"/>
      <c r="B64" s="45"/>
      <c r="C64" s="128" t="s">
        <v>56</v>
      </c>
      <c r="D64" s="128"/>
      <c r="E64" s="128"/>
      <c r="F64" s="128"/>
      <c r="G64" s="128"/>
      <c r="H64" s="32"/>
      <c r="I64" s="33"/>
      <c r="J64" s="33"/>
      <c r="K64" s="33"/>
      <c r="L64" s="36"/>
      <c r="M64" s="33"/>
      <c r="N64" s="41">
        <v>15488</v>
      </c>
      <c r="O64" s="33"/>
      <c r="P64" s="53">
        <v>464.64</v>
      </c>
      <c r="HY64" s="29"/>
      <c r="HZ64" s="29"/>
      <c r="IA64" s="29"/>
      <c r="IB64" s="29"/>
      <c r="IC64" s="29"/>
      <c r="ID64" s="29"/>
      <c r="IF64" s="29"/>
      <c r="IG64" s="29" t="s">
        <v>56</v>
      </c>
    </row>
    <row r="65" spans="1:243" customFormat="1" ht="0.75" customHeight="1" x14ac:dyDescent="0.25">
      <c r="A65" s="46"/>
      <c r="B65" s="47"/>
      <c r="C65" s="47"/>
      <c r="D65" s="47"/>
      <c r="E65" s="47"/>
      <c r="F65" s="47"/>
      <c r="G65" s="47"/>
      <c r="H65" s="48"/>
      <c r="I65" s="49"/>
      <c r="J65" s="49"/>
      <c r="K65" s="49"/>
      <c r="L65" s="50"/>
      <c r="M65" s="49"/>
      <c r="N65" s="50"/>
      <c r="O65" s="49"/>
      <c r="P65" s="51"/>
      <c r="HY65" s="29"/>
      <c r="HZ65" s="29"/>
      <c r="IA65" s="29"/>
      <c r="IB65" s="29"/>
      <c r="IC65" s="29"/>
      <c r="ID65" s="29"/>
      <c r="IF65" s="29"/>
      <c r="IG65" s="29"/>
    </row>
    <row r="66" spans="1:243" customFormat="1" ht="15" x14ac:dyDescent="0.25">
      <c r="A66" s="30" t="s">
        <v>73</v>
      </c>
      <c r="B66" s="31" t="s">
        <v>74</v>
      </c>
      <c r="C66" s="115" t="s">
        <v>75</v>
      </c>
      <c r="D66" s="115"/>
      <c r="E66" s="115"/>
      <c r="F66" s="115"/>
      <c r="G66" s="115"/>
      <c r="H66" s="32" t="s">
        <v>76</v>
      </c>
      <c r="I66" s="33">
        <v>0.39279999999999998</v>
      </c>
      <c r="J66" s="34">
        <v>1</v>
      </c>
      <c r="K66" s="54">
        <v>0.39279999999999998</v>
      </c>
      <c r="L66" s="36"/>
      <c r="M66" s="33"/>
      <c r="N66" s="36"/>
      <c r="O66" s="33"/>
      <c r="P66" s="37"/>
      <c r="HY66" s="29"/>
      <c r="HZ66" s="29" t="s">
        <v>75</v>
      </c>
      <c r="IA66" s="29" t="s">
        <v>2</v>
      </c>
      <c r="IB66" s="29" t="s">
        <v>2</v>
      </c>
      <c r="IC66" s="29" t="s">
        <v>2</v>
      </c>
      <c r="ID66" s="29" t="s">
        <v>2</v>
      </c>
      <c r="IF66" s="29"/>
      <c r="IG66" s="29"/>
    </row>
    <row r="67" spans="1:243" customFormat="1" ht="15" x14ac:dyDescent="0.25">
      <c r="A67" s="38"/>
      <c r="B67" s="6"/>
      <c r="C67" s="119" t="s">
        <v>77</v>
      </c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29"/>
      <c r="HY67" s="29"/>
      <c r="HZ67" s="29"/>
      <c r="IA67" s="29"/>
      <c r="IB67" s="29"/>
      <c r="IC67" s="29"/>
      <c r="ID67" s="29"/>
      <c r="IE67" s="3" t="s">
        <v>77</v>
      </c>
      <c r="IF67" s="29"/>
      <c r="IG67" s="29"/>
    </row>
    <row r="68" spans="1:243" customFormat="1" ht="15" x14ac:dyDescent="0.25">
      <c r="A68" s="39"/>
      <c r="B68" s="40"/>
      <c r="C68" s="128" t="s">
        <v>55</v>
      </c>
      <c r="D68" s="128"/>
      <c r="E68" s="128"/>
      <c r="F68" s="128"/>
      <c r="G68" s="128"/>
      <c r="H68" s="32"/>
      <c r="I68" s="33"/>
      <c r="J68" s="33"/>
      <c r="K68" s="33"/>
      <c r="L68" s="36"/>
      <c r="M68" s="33"/>
      <c r="N68" s="41"/>
      <c r="O68" s="33"/>
      <c r="P68" s="42">
        <v>22726.97</v>
      </c>
      <c r="Q68" s="43"/>
      <c r="R68" s="43"/>
      <c r="HY68" s="29"/>
      <c r="HZ68" s="29"/>
      <c r="IA68" s="29"/>
      <c r="IB68" s="29"/>
      <c r="IC68" s="29"/>
      <c r="ID68" s="29"/>
      <c r="IF68" s="29" t="s">
        <v>55</v>
      </c>
      <c r="IG68" s="29"/>
    </row>
    <row r="69" spans="1:243" customFormat="1" ht="15" x14ac:dyDescent="0.25">
      <c r="A69" s="44"/>
      <c r="B69" s="45"/>
      <c r="C69" s="128" t="s">
        <v>56</v>
      </c>
      <c r="D69" s="128"/>
      <c r="E69" s="128"/>
      <c r="F69" s="128"/>
      <c r="G69" s="128"/>
      <c r="H69" s="32"/>
      <c r="I69" s="33"/>
      <c r="J69" s="33"/>
      <c r="K69" s="33"/>
      <c r="L69" s="36"/>
      <c r="M69" s="33"/>
      <c r="N69" s="41">
        <v>136546.97</v>
      </c>
      <c r="O69" s="33"/>
      <c r="P69" s="42">
        <v>53635.65</v>
      </c>
      <c r="HY69" s="29"/>
      <c r="HZ69" s="29"/>
      <c r="IA69" s="29"/>
      <c r="IB69" s="29"/>
      <c r="IC69" s="29"/>
      <c r="ID69" s="29"/>
      <c r="IF69" s="29"/>
      <c r="IG69" s="29" t="s">
        <v>56</v>
      </c>
    </row>
    <row r="70" spans="1:243" customFormat="1" ht="0.75" customHeight="1" x14ac:dyDescent="0.25">
      <c r="A70" s="46"/>
      <c r="B70" s="47"/>
      <c r="C70" s="47"/>
      <c r="D70" s="47"/>
      <c r="E70" s="47"/>
      <c r="F70" s="47"/>
      <c r="G70" s="47"/>
      <c r="H70" s="48"/>
      <c r="I70" s="49"/>
      <c r="J70" s="49"/>
      <c r="K70" s="49"/>
      <c r="L70" s="50"/>
      <c r="M70" s="49"/>
      <c r="N70" s="50"/>
      <c r="O70" s="49"/>
      <c r="P70" s="51"/>
      <c r="HY70" s="29"/>
      <c r="HZ70" s="29"/>
      <c r="IA70" s="29"/>
      <c r="IB70" s="29"/>
      <c r="IC70" s="29"/>
      <c r="ID70" s="29"/>
      <c r="IF70" s="29"/>
      <c r="IG70" s="29"/>
    </row>
    <row r="71" spans="1:243" customFormat="1" ht="23.25" x14ac:dyDescent="0.25">
      <c r="A71" s="30" t="s">
        <v>78</v>
      </c>
      <c r="B71" s="31" t="s">
        <v>79</v>
      </c>
      <c r="C71" s="115" t="s">
        <v>80</v>
      </c>
      <c r="D71" s="115"/>
      <c r="E71" s="115"/>
      <c r="F71" s="115"/>
      <c r="G71" s="115"/>
      <c r="H71" s="32" t="s">
        <v>81</v>
      </c>
      <c r="I71" s="33">
        <v>39.28</v>
      </c>
      <c r="J71" s="34">
        <v>1</v>
      </c>
      <c r="K71" s="35">
        <v>39.28</v>
      </c>
      <c r="L71" s="36"/>
      <c r="M71" s="33"/>
      <c r="N71" s="41">
        <v>1001.11</v>
      </c>
      <c r="O71" s="33"/>
      <c r="P71" s="42">
        <v>39323.599999999999</v>
      </c>
      <c r="HY71" s="29"/>
      <c r="HZ71" s="29" t="s">
        <v>80</v>
      </c>
      <c r="IA71" s="29" t="s">
        <v>2</v>
      </c>
      <c r="IB71" s="29" t="s">
        <v>2</v>
      </c>
      <c r="IC71" s="29" t="s">
        <v>2</v>
      </c>
      <c r="ID71" s="29" t="s">
        <v>2</v>
      </c>
      <c r="IF71" s="29"/>
      <c r="IG71" s="29"/>
    </row>
    <row r="72" spans="1:243" customFormat="1" ht="15" x14ac:dyDescent="0.25">
      <c r="A72" s="38"/>
      <c r="B72" s="6"/>
      <c r="C72" s="119" t="s">
        <v>82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29"/>
      <c r="HY72" s="29"/>
      <c r="HZ72" s="29"/>
      <c r="IA72" s="29"/>
      <c r="IB72" s="29"/>
      <c r="IC72" s="29"/>
      <c r="ID72" s="29"/>
      <c r="IE72" s="3" t="s">
        <v>82</v>
      </c>
      <c r="IF72" s="29"/>
      <c r="IG72" s="29"/>
    </row>
    <row r="73" spans="1:243" customFormat="1" ht="15" x14ac:dyDescent="0.25">
      <c r="A73" s="44"/>
      <c r="B73" s="45"/>
      <c r="C73" s="128" t="s">
        <v>56</v>
      </c>
      <c r="D73" s="128"/>
      <c r="E73" s="128"/>
      <c r="F73" s="128"/>
      <c r="G73" s="128"/>
      <c r="H73" s="32"/>
      <c r="I73" s="33"/>
      <c r="J73" s="33"/>
      <c r="K73" s="33"/>
      <c r="L73" s="36"/>
      <c r="M73" s="33"/>
      <c r="N73" s="36"/>
      <c r="O73" s="33"/>
      <c r="P73" s="42">
        <v>39323.599999999999</v>
      </c>
      <c r="HY73" s="29"/>
      <c r="HZ73" s="29"/>
      <c r="IA73" s="29"/>
      <c r="IB73" s="29"/>
      <c r="IC73" s="29"/>
      <c r="ID73" s="29"/>
      <c r="IF73" s="29"/>
      <c r="IG73" s="29" t="s">
        <v>56</v>
      </c>
    </row>
    <row r="74" spans="1:243" customFormat="1" ht="0.75" customHeight="1" x14ac:dyDescent="0.25">
      <c r="A74" s="46"/>
      <c r="B74" s="47"/>
      <c r="C74" s="47"/>
      <c r="D74" s="47"/>
      <c r="E74" s="47"/>
      <c r="F74" s="47"/>
      <c r="G74" s="47"/>
      <c r="H74" s="48"/>
      <c r="I74" s="49"/>
      <c r="J74" s="49"/>
      <c r="K74" s="49"/>
      <c r="L74" s="50"/>
      <c r="M74" s="49"/>
      <c r="N74" s="50"/>
      <c r="O74" s="49"/>
      <c r="P74" s="51"/>
      <c r="HY74" s="29"/>
      <c r="HZ74" s="29"/>
      <c r="IA74" s="29"/>
      <c r="IB74" s="29"/>
      <c r="IC74" s="29"/>
      <c r="ID74" s="29"/>
      <c r="IF74" s="29"/>
      <c r="IG74" s="29"/>
    </row>
    <row r="75" spans="1:243" customFormat="1" ht="68.25" x14ac:dyDescent="0.25">
      <c r="A75" s="30" t="s">
        <v>83</v>
      </c>
      <c r="B75" s="31" t="s">
        <v>84</v>
      </c>
      <c r="C75" s="115" t="s">
        <v>85</v>
      </c>
      <c r="D75" s="115"/>
      <c r="E75" s="115"/>
      <c r="F75" s="115"/>
      <c r="G75" s="115"/>
      <c r="H75" s="32" t="s">
        <v>81</v>
      </c>
      <c r="I75" s="33">
        <v>39.28</v>
      </c>
      <c r="J75" s="34">
        <v>1</v>
      </c>
      <c r="K75" s="35">
        <v>39.28</v>
      </c>
      <c r="L75" s="36"/>
      <c r="M75" s="33"/>
      <c r="N75" s="55">
        <v>224.38</v>
      </c>
      <c r="O75" s="33"/>
      <c r="P75" s="42">
        <v>8813.65</v>
      </c>
      <c r="HY75" s="29"/>
      <c r="HZ75" s="29" t="s">
        <v>85</v>
      </c>
      <c r="IA75" s="29" t="s">
        <v>2</v>
      </c>
      <c r="IB75" s="29" t="s">
        <v>2</v>
      </c>
      <c r="IC75" s="29" t="s">
        <v>2</v>
      </c>
      <c r="ID75" s="29" t="s">
        <v>2</v>
      </c>
      <c r="IF75" s="29"/>
      <c r="IG75" s="29"/>
    </row>
    <row r="76" spans="1:243" customFormat="1" ht="15" x14ac:dyDescent="0.25">
      <c r="A76" s="38"/>
      <c r="B76" s="6"/>
      <c r="C76" s="119" t="s">
        <v>82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29"/>
      <c r="HY76" s="29"/>
      <c r="HZ76" s="29"/>
      <c r="IA76" s="29"/>
      <c r="IB76" s="29"/>
      <c r="IC76" s="29"/>
      <c r="ID76" s="29"/>
      <c r="IE76" s="3" t="s">
        <v>82</v>
      </c>
      <c r="IF76" s="29"/>
      <c r="IG76" s="29"/>
    </row>
    <row r="77" spans="1:243" customFormat="1" ht="15" x14ac:dyDescent="0.25">
      <c r="A77" s="44"/>
      <c r="B77" s="45"/>
      <c r="C77" s="128" t="s">
        <v>56</v>
      </c>
      <c r="D77" s="128"/>
      <c r="E77" s="128"/>
      <c r="F77" s="128"/>
      <c r="G77" s="128"/>
      <c r="H77" s="32"/>
      <c r="I77" s="33"/>
      <c r="J77" s="33"/>
      <c r="K77" s="33"/>
      <c r="L77" s="36"/>
      <c r="M77" s="33"/>
      <c r="N77" s="36"/>
      <c r="O77" s="33"/>
      <c r="P77" s="42">
        <v>8813.65</v>
      </c>
      <c r="HY77" s="29"/>
      <c r="HZ77" s="29"/>
      <c r="IA77" s="29"/>
      <c r="IB77" s="29"/>
      <c r="IC77" s="29"/>
      <c r="ID77" s="29"/>
      <c r="IF77" s="29"/>
      <c r="IG77" s="29" t="s">
        <v>56</v>
      </c>
    </row>
    <row r="78" spans="1:243" customFormat="1" ht="0.75" customHeight="1" x14ac:dyDescent="0.25">
      <c r="A78" s="46"/>
      <c r="B78" s="47"/>
      <c r="C78" s="47"/>
      <c r="D78" s="47"/>
      <c r="E78" s="47"/>
      <c r="F78" s="47"/>
      <c r="G78" s="47"/>
      <c r="H78" s="48"/>
      <c r="I78" s="49"/>
      <c r="J78" s="49"/>
      <c r="K78" s="49"/>
      <c r="L78" s="50"/>
      <c r="M78" s="49"/>
      <c r="N78" s="50"/>
      <c r="O78" s="49"/>
      <c r="P78" s="51"/>
      <c r="HY78" s="29"/>
      <c r="HZ78" s="29"/>
      <c r="IA78" s="29"/>
      <c r="IB78" s="29"/>
      <c r="IC78" s="29"/>
      <c r="ID78" s="29"/>
      <c r="IF78" s="29"/>
      <c r="IG78" s="29"/>
    </row>
    <row r="79" spans="1:243" customFormat="1" ht="15" x14ac:dyDescent="0.25">
      <c r="A79" s="39"/>
      <c r="B79" s="56"/>
      <c r="C79" s="125" t="s">
        <v>86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57"/>
      <c r="Q79" s="58"/>
      <c r="R79" s="59"/>
      <c r="HY79" s="29"/>
      <c r="HZ79" s="29"/>
      <c r="IA79" s="29"/>
      <c r="IB79" s="29"/>
      <c r="IC79" s="29"/>
      <c r="ID79" s="29"/>
      <c r="IF79" s="29"/>
      <c r="IG79" s="29"/>
      <c r="IH79" s="29" t="s">
        <v>86</v>
      </c>
    </row>
    <row r="80" spans="1:243" customFormat="1" ht="15" x14ac:dyDescent="0.25">
      <c r="A80" s="39"/>
      <c r="B80" s="40"/>
      <c r="C80" s="119" t="s">
        <v>87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60">
        <v>295965.99</v>
      </c>
      <c r="HY80" s="29"/>
      <c r="HZ80" s="29"/>
      <c r="IA80" s="29"/>
      <c r="IB80" s="29"/>
      <c r="IC80" s="29"/>
      <c r="ID80" s="29"/>
      <c r="IF80" s="29"/>
      <c r="IG80" s="29"/>
      <c r="IH80" s="29"/>
      <c r="II80" s="3" t="s">
        <v>87</v>
      </c>
    </row>
    <row r="81" spans="1:245" customFormat="1" ht="15" x14ac:dyDescent="0.25">
      <c r="A81" s="39"/>
      <c r="B81" s="40"/>
      <c r="C81" s="119" t="s">
        <v>88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60">
        <v>634873.42000000004</v>
      </c>
      <c r="HY81" s="29"/>
      <c r="HZ81" s="29"/>
      <c r="IA81" s="29"/>
      <c r="IB81" s="29"/>
      <c r="IC81" s="29"/>
      <c r="ID81" s="29"/>
      <c r="IF81" s="29"/>
      <c r="IG81" s="29"/>
      <c r="IH81" s="29"/>
      <c r="II81" s="3" t="s">
        <v>88</v>
      </c>
    </row>
    <row r="82" spans="1:245" customFormat="1" ht="15" x14ac:dyDescent="0.25">
      <c r="A82" s="39"/>
      <c r="B82" s="40"/>
      <c r="C82" s="119" t="s">
        <v>89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60">
        <v>238400.13</v>
      </c>
      <c r="HY82" s="29"/>
      <c r="HZ82" s="29"/>
      <c r="IA82" s="29"/>
      <c r="IB82" s="29"/>
      <c r="IC82" s="29"/>
      <c r="ID82" s="29"/>
      <c r="IF82" s="29"/>
      <c r="IG82" s="29"/>
      <c r="IH82" s="29"/>
      <c r="II82" s="3" t="s">
        <v>89</v>
      </c>
    </row>
    <row r="83" spans="1:245" customFormat="1" ht="15" x14ac:dyDescent="0.25">
      <c r="A83" s="39"/>
      <c r="B83" s="40"/>
      <c r="C83" s="119" t="s">
        <v>90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60">
        <v>217506.99</v>
      </c>
      <c r="HY83" s="29"/>
      <c r="HZ83" s="29"/>
      <c r="IA83" s="29"/>
      <c r="IB83" s="29"/>
      <c r="IC83" s="29"/>
      <c r="ID83" s="29"/>
      <c r="IF83" s="29"/>
      <c r="IG83" s="29"/>
      <c r="IH83" s="29"/>
      <c r="II83" s="3" t="s">
        <v>90</v>
      </c>
    </row>
    <row r="84" spans="1:245" customFormat="1" ht="15" x14ac:dyDescent="0.25">
      <c r="A84" s="39"/>
      <c r="B84" s="40"/>
      <c r="C84" s="119" t="s">
        <v>91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60">
        <v>121400.44</v>
      </c>
      <c r="HY84" s="29"/>
      <c r="HZ84" s="29"/>
      <c r="IA84" s="29"/>
      <c r="IB84" s="29"/>
      <c r="IC84" s="29"/>
      <c r="ID84" s="29"/>
      <c r="IF84" s="29"/>
      <c r="IG84" s="29"/>
      <c r="IH84" s="29"/>
      <c r="II84" s="3" t="s">
        <v>91</v>
      </c>
    </row>
    <row r="85" spans="1:245" customFormat="1" ht="15" x14ac:dyDescent="0.25">
      <c r="A85" s="39"/>
      <c r="B85" s="56"/>
      <c r="C85" s="125" t="s">
        <v>92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61">
        <v>634873.42000000004</v>
      </c>
      <c r="Q85" s="62"/>
      <c r="R85" s="63"/>
      <c r="HY85" s="29"/>
      <c r="HZ85" s="29"/>
      <c r="IA85" s="29"/>
      <c r="IB85" s="29"/>
      <c r="IC85" s="29"/>
      <c r="ID85" s="29"/>
      <c r="IF85" s="29"/>
      <c r="IG85" s="29"/>
      <c r="IH85" s="29"/>
      <c r="IJ85" s="29" t="s">
        <v>92</v>
      </c>
    </row>
    <row r="86" spans="1:245" customFormat="1" ht="12" customHeight="1" x14ac:dyDescent="0.25">
      <c r="A86" s="64"/>
      <c r="B86" s="65"/>
      <c r="C86" s="130" t="s">
        <v>93</v>
      </c>
      <c r="D86" s="130"/>
      <c r="E86" s="66"/>
      <c r="F86" s="66"/>
      <c r="G86" s="66"/>
      <c r="H86" s="66"/>
      <c r="I86" s="66"/>
      <c r="J86" s="66"/>
      <c r="K86" s="67"/>
      <c r="L86" s="66"/>
      <c r="M86" s="66"/>
      <c r="N86" s="66"/>
      <c r="O86" s="66" t="s">
        <v>94</v>
      </c>
      <c r="P86" s="68">
        <v>0</v>
      </c>
      <c r="Q86" s="69"/>
      <c r="R86" s="63"/>
      <c r="HY86" s="29"/>
      <c r="HZ86" s="29"/>
      <c r="IA86" s="29"/>
      <c r="IB86" s="29"/>
      <c r="IC86" s="29"/>
      <c r="ID86" s="29"/>
      <c r="IF86" s="29"/>
      <c r="IG86" s="29"/>
      <c r="IH86" s="29"/>
      <c r="IJ86" s="29"/>
      <c r="IK86" s="29"/>
    </row>
    <row r="87" spans="1:245" customFormat="1" ht="14.25" customHeight="1" x14ac:dyDescent="0.25">
      <c r="A87" s="70"/>
      <c r="B87" s="71"/>
      <c r="C87" s="116" t="s">
        <v>95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72">
        <f>ROUND(P85*P86,2)</f>
        <v>0</v>
      </c>
      <c r="Q87" s="69"/>
      <c r="R87" s="63"/>
      <c r="HY87" s="29"/>
      <c r="HZ87" s="29"/>
      <c r="IA87" s="29"/>
      <c r="IB87" s="29"/>
      <c r="IC87" s="29"/>
      <c r="ID87" s="29"/>
      <c r="IF87" s="29"/>
      <c r="IG87" s="29"/>
      <c r="IH87" s="29"/>
      <c r="IJ87" s="29"/>
      <c r="IK87" s="29"/>
    </row>
    <row r="88" spans="1:245" customFormat="1" ht="15" customHeight="1" x14ac:dyDescent="0.25">
      <c r="A88" s="121" t="s">
        <v>96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3"/>
      <c r="HY88" s="29" t="s">
        <v>96</v>
      </c>
      <c r="HZ88" s="29"/>
      <c r="IA88" s="29"/>
      <c r="IB88" s="29"/>
      <c r="IC88" s="29"/>
      <c r="ID88" s="29"/>
      <c r="IF88" s="29"/>
      <c r="IG88" s="29"/>
      <c r="IH88" s="29"/>
      <c r="IJ88" s="29"/>
      <c r="IK88" s="29"/>
    </row>
    <row r="89" spans="1:245" customFormat="1" ht="23.25" x14ac:dyDescent="0.25">
      <c r="A89" s="30" t="s">
        <v>97</v>
      </c>
      <c r="B89" s="31" t="s">
        <v>98</v>
      </c>
      <c r="C89" s="115" t="s">
        <v>99</v>
      </c>
      <c r="D89" s="115"/>
      <c r="E89" s="115"/>
      <c r="F89" s="115"/>
      <c r="G89" s="115"/>
      <c r="H89" s="32" t="s">
        <v>100</v>
      </c>
      <c r="I89" s="33">
        <v>0.16</v>
      </c>
      <c r="J89" s="34">
        <v>1</v>
      </c>
      <c r="K89" s="35">
        <v>0.16</v>
      </c>
      <c r="L89" s="36"/>
      <c r="M89" s="33"/>
      <c r="N89" s="36"/>
      <c r="O89" s="33"/>
      <c r="P89" s="37"/>
      <c r="HY89" s="29"/>
      <c r="HZ89" s="29" t="s">
        <v>99</v>
      </c>
      <c r="IA89" s="29" t="s">
        <v>2</v>
      </c>
      <c r="IB89" s="29" t="s">
        <v>2</v>
      </c>
      <c r="IC89" s="29" t="s">
        <v>2</v>
      </c>
      <c r="ID89" s="29" t="s">
        <v>2</v>
      </c>
      <c r="IF89" s="29"/>
      <c r="IG89" s="29"/>
      <c r="IH89" s="29"/>
      <c r="IJ89" s="29"/>
      <c r="IK89" s="29"/>
    </row>
    <row r="90" spans="1:245" customFormat="1" ht="15" x14ac:dyDescent="0.25">
      <c r="A90" s="38"/>
      <c r="B90" s="6"/>
      <c r="C90" s="119" t="s">
        <v>101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9"/>
      <c r="HY90" s="29"/>
      <c r="HZ90" s="29"/>
      <c r="IA90" s="29"/>
      <c r="IB90" s="29"/>
      <c r="IC90" s="29"/>
      <c r="ID90" s="29"/>
      <c r="IE90" s="3" t="s">
        <v>101</v>
      </c>
      <c r="IF90" s="29"/>
      <c r="IG90" s="29"/>
      <c r="IH90" s="29"/>
      <c r="IJ90" s="29"/>
      <c r="IK90" s="29"/>
    </row>
    <row r="91" spans="1:245" customFormat="1" ht="15" x14ac:dyDescent="0.25">
      <c r="A91" s="39"/>
      <c r="B91" s="40"/>
      <c r="C91" s="128" t="s">
        <v>55</v>
      </c>
      <c r="D91" s="128"/>
      <c r="E91" s="128"/>
      <c r="F91" s="128"/>
      <c r="G91" s="128"/>
      <c r="H91" s="32"/>
      <c r="I91" s="33"/>
      <c r="J91" s="33"/>
      <c r="K91" s="33"/>
      <c r="L91" s="36"/>
      <c r="M91" s="33"/>
      <c r="N91" s="41"/>
      <c r="O91" s="33"/>
      <c r="P91" s="42">
        <v>2388.09</v>
      </c>
      <c r="Q91" s="43"/>
      <c r="R91" s="43"/>
      <c r="HY91" s="29"/>
      <c r="HZ91" s="29"/>
      <c r="IA91" s="29"/>
      <c r="IB91" s="29"/>
      <c r="IC91" s="29"/>
      <c r="ID91" s="29"/>
      <c r="IF91" s="29" t="s">
        <v>55</v>
      </c>
      <c r="IG91" s="29"/>
      <c r="IH91" s="29"/>
      <c r="IJ91" s="29"/>
      <c r="IK91" s="29"/>
    </row>
    <row r="92" spans="1:245" customFormat="1" ht="15" x14ac:dyDescent="0.25">
      <c r="A92" s="44"/>
      <c r="B92" s="45"/>
      <c r="C92" s="128" t="s">
        <v>56</v>
      </c>
      <c r="D92" s="128"/>
      <c r="E92" s="128"/>
      <c r="F92" s="128"/>
      <c r="G92" s="128"/>
      <c r="H92" s="32"/>
      <c r="I92" s="33"/>
      <c r="J92" s="33"/>
      <c r="K92" s="33"/>
      <c r="L92" s="36"/>
      <c r="M92" s="33"/>
      <c r="N92" s="41">
        <v>35326.629999999997</v>
      </c>
      <c r="O92" s="33"/>
      <c r="P92" s="42">
        <v>5652.26</v>
      </c>
      <c r="HY92" s="29"/>
      <c r="HZ92" s="29"/>
      <c r="IA92" s="29"/>
      <c r="IB92" s="29"/>
      <c r="IC92" s="29"/>
      <c r="ID92" s="29"/>
      <c r="IF92" s="29"/>
      <c r="IG92" s="29" t="s">
        <v>56</v>
      </c>
      <c r="IH92" s="29"/>
      <c r="IJ92" s="29"/>
      <c r="IK92" s="29"/>
    </row>
    <row r="93" spans="1:245" customFormat="1" ht="0.75" customHeight="1" x14ac:dyDescent="0.25">
      <c r="A93" s="46"/>
      <c r="B93" s="47"/>
      <c r="C93" s="47"/>
      <c r="D93" s="47"/>
      <c r="E93" s="47"/>
      <c r="F93" s="47"/>
      <c r="G93" s="47"/>
      <c r="H93" s="48"/>
      <c r="I93" s="49"/>
      <c r="J93" s="49"/>
      <c r="K93" s="49"/>
      <c r="L93" s="50"/>
      <c r="M93" s="49"/>
      <c r="N93" s="50"/>
      <c r="O93" s="49"/>
      <c r="P93" s="51"/>
      <c r="HY93" s="29"/>
      <c r="HZ93" s="29"/>
      <c r="IA93" s="29"/>
      <c r="IB93" s="29"/>
      <c r="IC93" s="29"/>
      <c r="ID93" s="29"/>
      <c r="IF93" s="29"/>
      <c r="IG93" s="29"/>
      <c r="IH93" s="29"/>
      <c r="IJ93" s="29"/>
      <c r="IK93" s="29"/>
    </row>
    <row r="94" spans="1:245" customFormat="1" ht="23.25" x14ac:dyDescent="0.25">
      <c r="A94" s="30" t="s">
        <v>102</v>
      </c>
      <c r="B94" s="31" t="s">
        <v>103</v>
      </c>
      <c r="C94" s="115" t="s">
        <v>104</v>
      </c>
      <c r="D94" s="115"/>
      <c r="E94" s="115"/>
      <c r="F94" s="115"/>
      <c r="G94" s="115"/>
      <c r="H94" s="32" t="s">
        <v>100</v>
      </c>
      <c r="I94" s="33">
        <v>0.36</v>
      </c>
      <c r="J94" s="34">
        <v>1</v>
      </c>
      <c r="K94" s="35">
        <v>0.36</v>
      </c>
      <c r="L94" s="36"/>
      <c r="M94" s="33"/>
      <c r="N94" s="36"/>
      <c r="O94" s="33"/>
      <c r="P94" s="37"/>
      <c r="HY94" s="29"/>
      <c r="HZ94" s="29" t="s">
        <v>104</v>
      </c>
      <c r="IA94" s="29" t="s">
        <v>2</v>
      </c>
      <c r="IB94" s="29" t="s">
        <v>2</v>
      </c>
      <c r="IC94" s="29" t="s">
        <v>2</v>
      </c>
      <c r="ID94" s="29" t="s">
        <v>2</v>
      </c>
      <c r="IF94" s="29"/>
      <c r="IG94" s="29"/>
      <c r="IH94" s="29"/>
      <c r="IJ94" s="29"/>
      <c r="IK94" s="29"/>
    </row>
    <row r="95" spans="1:245" customFormat="1" ht="15" x14ac:dyDescent="0.25">
      <c r="A95" s="38"/>
      <c r="B95" s="6"/>
      <c r="C95" s="119" t="s">
        <v>105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9"/>
      <c r="HY95" s="29"/>
      <c r="HZ95" s="29"/>
      <c r="IA95" s="29"/>
      <c r="IB95" s="29"/>
      <c r="IC95" s="29"/>
      <c r="ID95" s="29"/>
      <c r="IE95" s="3" t="s">
        <v>105</v>
      </c>
      <c r="IF95" s="29"/>
      <c r="IG95" s="29"/>
      <c r="IH95" s="29"/>
      <c r="IJ95" s="29"/>
      <c r="IK95" s="29"/>
    </row>
    <row r="96" spans="1:245" customFormat="1" ht="15" x14ac:dyDescent="0.25">
      <c r="A96" s="39"/>
      <c r="B96" s="40"/>
      <c r="C96" s="128" t="s">
        <v>55</v>
      </c>
      <c r="D96" s="128"/>
      <c r="E96" s="128"/>
      <c r="F96" s="128"/>
      <c r="G96" s="128"/>
      <c r="H96" s="32"/>
      <c r="I96" s="33"/>
      <c r="J96" s="33"/>
      <c r="K96" s="33"/>
      <c r="L96" s="36"/>
      <c r="M96" s="33"/>
      <c r="N96" s="41"/>
      <c r="O96" s="33"/>
      <c r="P96" s="42">
        <v>9166.1</v>
      </c>
      <c r="Q96" s="43"/>
      <c r="R96" s="43"/>
      <c r="HY96" s="29"/>
      <c r="HZ96" s="29"/>
      <c r="IA96" s="29"/>
      <c r="IB96" s="29"/>
      <c r="IC96" s="29"/>
      <c r="ID96" s="29"/>
      <c r="IF96" s="29" t="s">
        <v>55</v>
      </c>
      <c r="IG96" s="29"/>
      <c r="IH96" s="29"/>
      <c r="IJ96" s="29"/>
      <c r="IK96" s="29"/>
    </row>
    <row r="97" spans="1:245" customFormat="1" ht="15" x14ac:dyDescent="0.25">
      <c r="A97" s="44"/>
      <c r="B97" s="45"/>
      <c r="C97" s="128" t="s">
        <v>56</v>
      </c>
      <c r="D97" s="128"/>
      <c r="E97" s="128"/>
      <c r="F97" s="128"/>
      <c r="G97" s="128"/>
      <c r="H97" s="32"/>
      <c r="I97" s="33"/>
      <c r="J97" s="33"/>
      <c r="K97" s="33"/>
      <c r="L97" s="36"/>
      <c r="M97" s="33"/>
      <c r="N97" s="41">
        <v>60197.75</v>
      </c>
      <c r="O97" s="33"/>
      <c r="P97" s="42">
        <v>21671.19</v>
      </c>
      <c r="HY97" s="29"/>
      <c r="HZ97" s="29"/>
      <c r="IA97" s="29"/>
      <c r="IB97" s="29"/>
      <c r="IC97" s="29"/>
      <c r="ID97" s="29"/>
      <c r="IF97" s="29"/>
      <c r="IG97" s="29" t="s">
        <v>56</v>
      </c>
      <c r="IH97" s="29"/>
      <c r="IJ97" s="29"/>
      <c r="IK97" s="29"/>
    </row>
    <row r="98" spans="1:245" customFormat="1" ht="0.75" customHeight="1" x14ac:dyDescent="0.25">
      <c r="A98" s="46"/>
      <c r="B98" s="47"/>
      <c r="C98" s="47"/>
      <c r="D98" s="47"/>
      <c r="E98" s="47"/>
      <c r="F98" s="47"/>
      <c r="G98" s="47"/>
      <c r="H98" s="48"/>
      <c r="I98" s="49"/>
      <c r="J98" s="49"/>
      <c r="K98" s="49"/>
      <c r="L98" s="50"/>
      <c r="M98" s="49"/>
      <c r="N98" s="50"/>
      <c r="O98" s="49"/>
      <c r="P98" s="51"/>
      <c r="HY98" s="29"/>
      <c r="HZ98" s="29"/>
      <c r="IA98" s="29"/>
      <c r="IB98" s="29"/>
      <c r="IC98" s="29"/>
      <c r="ID98" s="29"/>
      <c r="IF98" s="29"/>
      <c r="IG98" s="29"/>
      <c r="IH98" s="29"/>
      <c r="IJ98" s="29"/>
      <c r="IK98" s="29"/>
    </row>
    <row r="99" spans="1:245" customFormat="1" ht="23.25" x14ac:dyDescent="0.25">
      <c r="A99" s="30" t="s">
        <v>106</v>
      </c>
      <c r="B99" s="31" t="s">
        <v>107</v>
      </c>
      <c r="C99" s="115" t="s">
        <v>108</v>
      </c>
      <c r="D99" s="115"/>
      <c r="E99" s="115"/>
      <c r="F99" s="115"/>
      <c r="G99" s="115"/>
      <c r="H99" s="32" t="s">
        <v>100</v>
      </c>
      <c r="I99" s="33">
        <v>0.14000000000000001</v>
      </c>
      <c r="J99" s="34">
        <v>1</v>
      </c>
      <c r="K99" s="35">
        <v>0.14000000000000001</v>
      </c>
      <c r="L99" s="36"/>
      <c r="M99" s="33"/>
      <c r="N99" s="36"/>
      <c r="O99" s="33"/>
      <c r="P99" s="37"/>
      <c r="HY99" s="29"/>
      <c r="HZ99" s="29" t="s">
        <v>108</v>
      </c>
      <c r="IA99" s="29" t="s">
        <v>2</v>
      </c>
      <c r="IB99" s="29" t="s">
        <v>2</v>
      </c>
      <c r="IC99" s="29" t="s">
        <v>2</v>
      </c>
      <c r="ID99" s="29" t="s">
        <v>2</v>
      </c>
      <c r="IF99" s="29"/>
      <c r="IG99" s="29"/>
      <c r="IH99" s="29"/>
      <c r="IJ99" s="29"/>
      <c r="IK99" s="29"/>
    </row>
    <row r="100" spans="1:245" customFormat="1" ht="15" x14ac:dyDescent="0.25">
      <c r="A100" s="38"/>
      <c r="B100" s="6"/>
      <c r="C100" s="119" t="s">
        <v>109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29"/>
      <c r="HY100" s="29"/>
      <c r="HZ100" s="29"/>
      <c r="IA100" s="29"/>
      <c r="IB100" s="29"/>
      <c r="IC100" s="29"/>
      <c r="ID100" s="29"/>
      <c r="IE100" s="3" t="s">
        <v>109</v>
      </c>
      <c r="IF100" s="29"/>
      <c r="IG100" s="29"/>
      <c r="IH100" s="29"/>
      <c r="IJ100" s="29"/>
      <c r="IK100" s="29"/>
    </row>
    <row r="101" spans="1:245" customFormat="1" ht="15" x14ac:dyDescent="0.25">
      <c r="A101" s="39"/>
      <c r="B101" s="40"/>
      <c r="C101" s="128" t="s">
        <v>55</v>
      </c>
      <c r="D101" s="128"/>
      <c r="E101" s="128"/>
      <c r="F101" s="128"/>
      <c r="G101" s="128"/>
      <c r="H101" s="32"/>
      <c r="I101" s="33"/>
      <c r="J101" s="33"/>
      <c r="K101" s="33"/>
      <c r="L101" s="36"/>
      <c r="M101" s="33"/>
      <c r="N101" s="41"/>
      <c r="O101" s="33"/>
      <c r="P101" s="42">
        <v>6400.56</v>
      </c>
      <c r="Q101" s="43"/>
      <c r="R101" s="43"/>
      <c r="HY101" s="29"/>
      <c r="HZ101" s="29"/>
      <c r="IA101" s="29"/>
      <c r="IB101" s="29"/>
      <c r="IC101" s="29"/>
      <c r="ID101" s="29"/>
      <c r="IF101" s="29" t="s">
        <v>55</v>
      </c>
      <c r="IG101" s="29"/>
      <c r="IH101" s="29"/>
      <c r="IJ101" s="29"/>
      <c r="IK101" s="29"/>
    </row>
    <row r="102" spans="1:245" customFormat="1" ht="15" x14ac:dyDescent="0.25">
      <c r="A102" s="44"/>
      <c r="B102" s="45"/>
      <c r="C102" s="128" t="s">
        <v>56</v>
      </c>
      <c r="D102" s="128"/>
      <c r="E102" s="128"/>
      <c r="F102" s="128"/>
      <c r="G102" s="128"/>
      <c r="H102" s="32"/>
      <c r="I102" s="33"/>
      <c r="J102" s="33"/>
      <c r="K102" s="33"/>
      <c r="L102" s="36"/>
      <c r="M102" s="33"/>
      <c r="N102" s="41">
        <v>107943.21</v>
      </c>
      <c r="O102" s="33"/>
      <c r="P102" s="42">
        <v>15112.05</v>
      </c>
      <c r="HY102" s="29"/>
      <c r="HZ102" s="29"/>
      <c r="IA102" s="29"/>
      <c r="IB102" s="29"/>
      <c r="IC102" s="29"/>
      <c r="ID102" s="29"/>
      <c r="IF102" s="29"/>
      <c r="IG102" s="29" t="s">
        <v>56</v>
      </c>
      <c r="IH102" s="29"/>
      <c r="IJ102" s="29"/>
      <c r="IK102" s="29"/>
    </row>
    <row r="103" spans="1:245" customFormat="1" ht="0.75" customHeight="1" x14ac:dyDescent="0.25">
      <c r="A103" s="46"/>
      <c r="B103" s="47"/>
      <c r="C103" s="47"/>
      <c r="D103" s="47"/>
      <c r="E103" s="47"/>
      <c r="F103" s="47"/>
      <c r="G103" s="47"/>
      <c r="H103" s="48"/>
      <c r="I103" s="49"/>
      <c r="J103" s="49"/>
      <c r="K103" s="49"/>
      <c r="L103" s="50"/>
      <c r="M103" s="49"/>
      <c r="N103" s="50"/>
      <c r="O103" s="49"/>
      <c r="P103" s="51"/>
      <c r="HY103" s="29"/>
      <c r="HZ103" s="29"/>
      <c r="IA103" s="29"/>
      <c r="IB103" s="29"/>
      <c r="IC103" s="29"/>
      <c r="ID103" s="29"/>
      <c r="IF103" s="29"/>
      <c r="IG103" s="29"/>
      <c r="IH103" s="29"/>
      <c r="IJ103" s="29"/>
      <c r="IK103" s="29"/>
    </row>
    <row r="104" spans="1:245" customFormat="1" ht="23.25" x14ac:dyDescent="0.25">
      <c r="A104" s="30" t="s">
        <v>110</v>
      </c>
      <c r="B104" s="31" t="s">
        <v>111</v>
      </c>
      <c r="C104" s="115" t="s">
        <v>112</v>
      </c>
      <c r="D104" s="115"/>
      <c r="E104" s="115"/>
      <c r="F104" s="115"/>
      <c r="G104" s="115"/>
      <c r="H104" s="32" t="s">
        <v>53</v>
      </c>
      <c r="I104" s="33">
        <v>9.6999999999999993</v>
      </c>
      <c r="J104" s="34">
        <v>1</v>
      </c>
      <c r="K104" s="52">
        <v>9.6999999999999993</v>
      </c>
      <c r="L104" s="36"/>
      <c r="M104" s="33"/>
      <c r="N104" s="36"/>
      <c r="O104" s="33"/>
      <c r="P104" s="37"/>
      <c r="HY104" s="29"/>
      <c r="HZ104" s="29" t="s">
        <v>112</v>
      </c>
      <c r="IA104" s="29" t="s">
        <v>2</v>
      </c>
      <c r="IB104" s="29" t="s">
        <v>2</v>
      </c>
      <c r="IC104" s="29" t="s">
        <v>2</v>
      </c>
      <c r="ID104" s="29" t="s">
        <v>2</v>
      </c>
      <c r="IF104" s="29"/>
      <c r="IG104" s="29"/>
      <c r="IH104" s="29"/>
      <c r="IJ104" s="29"/>
      <c r="IK104" s="29"/>
    </row>
    <row r="105" spans="1:245" customFormat="1" ht="15" x14ac:dyDescent="0.25">
      <c r="A105" s="38"/>
      <c r="B105" s="6"/>
      <c r="C105" s="119" t="s">
        <v>65</v>
      </c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29"/>
      <c r="HY105" s="29"/>
      <c r="HZ105" s="29"/>
      <c r="IA105" s="29"/>
      <c r="IB105" s="29"/>
      <c r="IC105" s="29"/>
      <c r="ID105" s="29"/>
      <c r="IE105" s="3" t="s">
        <v>65</v>
      </c>
      <c r="IF105" s="29"/>
      <c r="IG105" s="29"/>
      <c r="IH105" s="29"/>
      <c r="IJ105" s="29"/>
      <c r="IK105" s="29"/>
    </row>
    <row r="106" spans="1:245" customFormat="1" ht="15" x14ac:dyDescent="0.25">
      <c r="A106" s="39"/>
      <c r="B106" s="40"/>
      <c r="C106" s="128" t="s">
        <v>55</v>
      </c>
      <c r="D106" s="128"/>
      <c r="E106" s="128"/>
      <c r="F106" s="128"/>
      <c r="G106" s="128"/>
      <c r="H106" s="32"/>
      <c r="I106" s="33"/>
      <c r="J106" s="33"/>
      <c r="K106" s="33"/>
      <c r="L106" s="36"/>
      <c r="M106" s="33"/>
      <c r="N106" s="41"/>
      <c r="O106" s="33"/>
      <c r="P106" s="42">
        <v>123642.32</v>
      </c>
      <c r="Q106" s="43"/>
      <c r="R106" s="43"/>
      <c r="HY106" s="29"/>
      <c r="HZ106" s="29"/>
      <c r="IA106" s="29"/>
      <c r="IB106" s="29"/>
      <c r="IC106" s="29"/>
      <c r="ID106" s="29"/>
      <c r="IF106" s="29" t="s">
        <v>55</v>
      </c>
      <c r="IG106" s="29"/>
      <c r="IH106" s="29"/>
      <c r="IJ106" s="29"/>
      <c r="IK106" s="29"/>
    </row>
    <row r="107" spans="1:245" customFormat="1" ht="15" x14ac:dyDescent="0.25">
      <c r="A107" s="44"/>
      <c r="B107" s="45"/>
      <c r="C107" s="128" t="s">
        <v>56</v>
      </c>
      <c r="D107" s="128"/>
      <c r="E107" s="128"/>
      <c r="F107" s="128"/>
      <c r="G107" s="128"/>
      <c r="H107" s="32"/>
      <c r="I107" s="33"/>
      <c r="J107" s="33"/>
      <c r="K107" s="33"/>
      <c r="L107" s="36"/>
      <c r="M107" s="33"/>
      <c r="N107" s="41">
        <v>35041.29</v>
      </c>
      <c r="O107" s="33"/>
      <c r="P107" s="42">
        <v>339900.54</v>
      </c>
      <c r="HY107" s="29"/>
      <c r="HZ107" s="29"/>
      <c r="IA107" s="29"/>
      <c r="IB107" s="29"/>
      <c r="IC107" s="29"/>
      <c r="ID107" s="29"/>
      <c r="IF107" s="29"/>
      <c r="IG107" s="29" t="s">
        <v>56</v>
      </c>
      <c r="IH107" s="29"/>
      <c r="IJ107" s="29"/>
      <c r="IK107" s="29"/>
    </row>
    <row r="108" spans="1:245" customFormat="1" ht="0.75" customHeight="1" x14ac:dyDescent="0.25">
      <c r="A108" s="46"/>
      <c r="B108" s="47"/>
      <c r="C108" s="47"/>
      <c r="D108" s="47"/>
      <c r="E108" s="47"/>
      <c r="F108" s="47"/>
      <c r="G108" s="47"/>
      <c r="H108" s="48"/>
      <c r="I108" s="49"/>
      <c r="J108" s="49"/>
      <c r="K108" s="49"/>
      <c r="L108" s="50"/>
      <c r="M108" s="49"/>
      <c r="N108" s="50"/>
      <c r="O108" s="49"/>
      <c r="P108" s="51"/>
      <c r="HY108" s="29"/>
      <c r="HZ108" s="29"/>
      <c r="IA108" s="29"/>
      <c r="IB108" s="29"/>
      <c r="IC108" s="29"/>
      <c r="ID108" s="29"/>
      <c r="IF108" s="29"/>
      <c r="IG108" s="29"/>
      <c r="IH108" s="29"/>
      <c r="IJ108" s="29"/>
      <c r="IK108" s="29"/>
    </row>
    <row r="109" spans="1:245" customFormat="1" ht="23.25" x14ac:dyDescent="0.25">
      <c r="A109" s="30" t="s">
        <v>113</v>
      </c>
      <c r="B109" s="31" t="s">
        <v>114</v>
      </c>
      <c r="C109" s="115" t="s">
        <v>115</v>
      </c>
      <c r="D109" s="115"/>
      <c r="E109" s="115"/>
      <c r="F109" s="115"/>
      <c r="G109" s="115"/>
      <c r="H109" s="32" t="s">
        <v>53</v>
      </c>
      <c r="I109" s="33">
        <v>9.6999999999999993</v>
      </c>
      <c r="J109" s="34">
        <v>1</v>
      </c>
      <c r="K109" s="52">
        <v>9.6999999999999993</v>
      </c>
      <c r="L109" s="36"/>
      <c r="M109" s="33"/>
      <c r="N109" s="36"/>
      <c r="O109" s="33"/>
      <c r="P109" s="37"/>
      <c r="HY109" s="29"/>
      <c r="HZ109" s="29" t="s">
        <v>115</v>
      </c>
      <c r="IA109" s="29" t="s">
        <v>2</v>
      </c>
      <c r="IB109" s="29" t="s">
        <v>2</v>
      </c>
      <c r="IC109" s="29" t="s">
        <v>2</v>
      </c>
      <c r="ID109" s="29" t="s">
        <v>2</v>
      </c>
      <c r="IF109" s="29"/>
      <c r="IG109" s="29"/>
      <c r="IH109" s="29"/>
      <c r="IJ109" s="29"/>
      <c r="IK109" s="29"/>
    </row>
    <row r="110" spans="1:245" customFormat="1" ht="15" x14ac:dyDescent="0.25">
      <c r="A110" s="38"/>
      <c r="B110" s="6"/>
      <c r="C110" s="119" t="s">
        <v>65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29"/>
      <c r="HY110" s="29"/>
      <c r="HZ110" s="29"/>
      <c r="IA110" s="29"/>
      <c r="IB110" s="29"/>
      <c r="IC110" s="29"/>
      <c r="ID110" s="29"/>
      <c r="IE110" s="3" t="s">
        <v>65</v>
      </c>
      <c r="IF110" s="29"/>
      <c r="IG110" s="29"/>
      <c r="IH110" s="29"/>
      <c r="IJ110" s="29"/>
      <c r="IK110" s="29"/>
    </row>
    <row r="111" spans="1:245" customFormat="1" ht="15" x14ac:dyDescent="0.25">
      <c r="A111" s="39"/>
      <c r="B111" s="40"/>
      <c r="C111" s="128" t="s">
        <v>55</v>
      </c>
      <c r="D111" s="128"/>
      <c r="E111" s="128"/>
      <c r="F111" s="128"/>
      <c r="G111" s="128"/>
      <c r="H111" s="32"/>
      <c r="I111" s="33"/>
      <c r="J111" s="33"/>
      <c r="K111" s="33"/>
      <c r="L111" s="36"/>
      <c r="M111" s="33"/>
      <c r="N111" s="41"/>
      <c r="O111" s="33"/>
      <c r="P111" s="42">
        <v>188184.55</v>
      </c>
      <c r="Q111" s="43"/>
      <c r="R111" s="43"/>
      <c r="HY111" s="29"/>
      <c r="HZ111" s="29"/>
      <c r="IA111" s="29"/>
      <c r="IB111" s="29"/>
      <c r="IC111" s="29"/>
      <c r="ID111" s="29"/>
      <c r="IF111" s="29" t="s">
        <v>55</v>
      </c>
      <c r="IG111" s="29"/>
      <c r="IH111" s="29"/>
      <c r="IJ111" s="29"/>
      <c r="IK111" s="29"/>
    </row>
    <row r="112" spans="1:245" customFormat="1" ht="15" x14ac:dyDescent="0.25">
      <c r="A112" s="44"/>
      <c r="B112" s="45"/>
      <c r="C112" s="128" t="s">
        <v>56</v>
      </c>
      <c r="D112" s="128"/>
      <c r="E112" s="128"/>
      <c r="F112" s="128"/>
      <c r="G112" s="128"/>
      <c r="H112" s="32"/>
      <c r="I112" s="33"/>
      <c r="J112" s="33"/>
      <c r="K112" s="33"/>
      <c r="L112" s="36"/>
      <c r="M112" s="33"/>
      <c r="N112" s="41">
        <v>53458.51</v>
      </c>
      <c r="O112" s="33"/>
      <c r="P112" s="42">
        <v>518547.56</v>
      </c>
      <c r="HY112" s="29"/>
      <c r="HZ112" s="29"/>
      <c r="IA112" s="29"/>
      <c r="IB112" s="29"/>
      <c r="IC112" s="29"/>
      <c r="ID112" s="29"/>
      <c r="IF112" s="29"/>
      <c r="IG112" s="29" t="s">
        <v>56</v>
      </c>
      <c r="IH112" s="29"/>
      <c r="IJ112" s="29"/>
      <c r="IK112" s="29"/>
    </row>
    <row r="113" spans="1:245" customFormat="1" ht="0.75" customHeight="1" x14ac:dyDescent="0.25">
      <c r="A113" s="46"/>
      <c r="B113" s="47"/>
      <c r="C113" s="47"/>
      <c r="D113" s="47"/>
      <c r="E113" s="47"/>
      <c r="F113" s="47"/>
      <c r="G113" s="47"/>
      <c r="H113" s="48"/>
      <c r="I113" s="49"/>
      <c r="J113" s="49"/>
      <c r="K113" s="49"/>
      <c r="L113" s="50"/>
      <c r="M113" s="49"/>
      <c r="N113" s="50"/>
      <c r="O113" s="49"/>
      <c r="P113" s="51"/>
      <c r="HY113" s="29"/>
      <c r="HZ113" s="29"/>
      <c r="IA113" s="29"/>
      <c r="IB113" s="29"/>
      <c r="IC113" s="29"/>
      <c r="ID113" s="29"/>
      <c r="IF113" s="29"/>
      <c r="IG113" s="29"/>
      <c r="IH113" s="29"/>
      <c r="IJ113" s="29"/>
      <c r="IK113" s="29"/>
    </row>
    <row r="114" spans="1:245" customFormat="1" ht="23.25" x14ac:dyDescent="0.25">
      <c r="A114" s="30" t="s">
        <v>116</v>
      </c>
      <c r="B114" s="31" t="s">
        <v>117</v>
      </c>
      <c r="C114" s="115" t="s">
        <v>118</v>
      </c>
      <c r="D114" s="115"/>
      <c r="E114" s="115"/>
      <c r="F114" s="115"/>
      <c r="G114" s="115"/>
      <c r="H114" s="32" t="s">
        <v>53</v>
      </c>
      <c r="I114" s="33">
        <v>9.6999999999999993</v>
      </c>
      <c r="J114" s="34">
        <v>1</v>
      </c>
      <c r="K114" s="52">
        <v>9.6999999999999993</v>
      </c>
      <c r="L114" s="36"/>
      <c r="M114" s="33"/>
      <c r="N114" s="36"/>
      <c r="O114" s="33"/>
      <c r="P114" s="37"/>
      <c r="HY114" s="29"/>
      <c r="HZ114" s="29" t="s">
        <v>118</v>
      </c>
      <c r="IA114" s="29" t="s">
        <v>2</v>
      </c>
      <c r="IB114" s="29" t="s">
        <v>2</v>
      </c>
      <c r="IC114" s="29" t="s">
        <v>2</v>
      </c>
      <c r="ID114" s="29" t="s">
        <v>2</v>
      </c>
      <c r="IF114" s="29"/>
      <c r="IG114" s="29"/>
      <c r="IH114" s="29"/>
      <c r="IJ114" s="29"/>
      <c r="IK114" s="29"/>
    </row>
    <row r="115" spans="1:245" customFormat="1" ht="15" x14ac:dyDescent="0.25">
      <c r="A115" s="38"/>
      <c r="B115" s="6"/>
      <c r="C115" s="119" t="s">
        <v>65</v>
      </c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29"/>
      <c r="HY115" s="29"/>
      <c r="HZ115" s="29"/>
      <c r="IA115" s="29"/>
      <c r="IB115" s="29"/>
      <c r="IC115" s="29"/>
      <c r="ID115" s="29"/>
      <c r="IE115" s="3" t="s">
        <v>65</v>
      </c>
      <c r="IF115" s="29"/>
      <c r="IG115" s="29"/>
      <c r="IH115" s="29"/>
      <c r="IJ115" s="29"/>
      <c r="IK115" s="29"/>
    </row>
    <row r="116" spans="1:245" customFormat="1" ht="15" x14ac:dyDescent="0.25">
      <c r="A116" s="39"/>
      <c r="B116" s="40"/>
      <c r="C116" s="128" t="s">
        <v>55</v>
      </c>
      <c r="D116" s="128"/>
      <c r="E116" s="128"/>
      <c r="F116" s="128"/>
      <c r="G116" s="128"/>
      <c r="H116" s="32"/>
      <c r="I116" s="33"/>
      <c r="J116" s="33"/>
      <c r="K116" s="33"/>
      <c r="L116" s="36"/>
      <c r="M116" s="33"/>
      <c r="N116" s="41"/>
      <c r="O116" s="33"/>
      <c r="P116" s="42">
        <v>20321.38</v>
      </c>
      <c r="Q116" s="43"/>
      <c r="R116" s="43"/>
      <c r="HY116" s="29"/>
      <c r="HZ116" s="29"/>
      <c r="IA116" s="29"/>
      <c r="IB116" s="29"/>
      <c r="IC116" s="29"/>
      <c r="ID116" s="29"/>
      <c r="IF116" s="29" t="s">
        <v>55</v>
      </c>
      <c r="IG116" s="29"/>
      <c r="IH116" s="29"/>
      <c r="IJ116" s="29"/>
      <c r="IK116" s="29"/>
    </row>
    <row r="117" spans="1:245" customFormat="1" ht="15" x14ac:dyDescent="0.25">
      <c r="A117" s="44"/>
      <c r="B117" s="45"/>
      <c r="C117" s="128" t="s">
        <v>56</v>
      </c>
      <c r="D117" s="128"/>
      <c r="E117" s="128"/>
      <c r="F117" s="128"/>
      <c r="G117" s="128"/>
      <c r="H117" s="32"/>
      <c r="I117" s="33"/>
      <c r="J117" s="33"/>
      <c r="K117" s="33"/>
      <c r="L117" s="36"/>
      <c r="M117" s="33"/>
      <c r="N117" s="41">
        <v>4976.54</v>
      </c>
      <c r="O117" s="33"/>
      <c r="P117" s="42">
        <v>48272.45</v>
      </c>
      <c r="HY117" s="29"/>
      <c r="HZ117" s="29"/>
      <c r="IA117" s="29"/>
      <c r="IB117" s="29"/>
      <c r="IC117" s="29"/>
      <c r="ID117" s="29"/>
      <c r="IF117" s="29"/>
      <c r="IG117" s="29" t="s">
        <v>56</v>
      </c>
      <c r="IH117" s="29"/>
      <c r="IJ117" s="29"/>
      <c r="IK117" s="29"/>
    </row>
    <row r="118" spans="1:245" customFormat="1" ht="0.75" customHeight="1" x14ac:dyDescent="0.25">
      <c r="A118" s="46"/>
      <c r="B118" s="47"/>
      <c r="C118" s="47"/>
      <c r="D118" s="47"/>
      <c r="E118" s="47"/>
      <c r="F118" s="47"/>
      <c r="G118" s="47"/>
      <c r="H118" s="48"/>
      <c r="I118" s="49"/>
      <c r="J118" s="49"/>
      <c r="K118" s="49"/>
      <c r="L118" s="50"/>
      <c r="M118" s="49"/>
      <c r="N118" s="50"/>
      <c r="O118" s="49"/>
      <c r="P118" s="51"/>
      <c r="HY118" s="29"/>
      <c r="HZ118" s="29"/>
      <c r="IA118" s="29"/>
      <c r="IB118" s="29"/>
      <c r="IC118" s="29"/>
      <c r="ID118" s="29"/>
      <c r="IF118" s="29"/>
      <c r="IG118" s="29"/>
      <c r="IH118" s="29"/>
      <c r="IJ118" s="29"/>
      <c r="IK118" s="29"/>
    </row>
    <row r="119" spans="1:245" customFormat="1" ht="23.25" x14ac:dyDescent="0.25">
      <c r="A119" s="30" t="s">
        <v>119</v>
      </c>
      <c r="B119" s="31" t="s">
        <v>120</v>
      </c>
      <c r="C119" s="115" t="s">
        <v>121</v>
      </c>
      <c r="D119" s="115"/>
      <c r="E119" s="115"/>
      <c r="F119" s="115"/>
      <c r="G119" s="115"/>
      <c r="H119" s="32" t="s">
        <v>53</v>
      </c>
      <c r="I119" s="33">
        <v>9.6999999999999993</v>
      </c>
      <c r="J119" s="34">
        <v>1</v>
      </c>
      <c r="K119" s="52">
        <v>9.6999999999999993</v>
      </c>
      <c r="L119" s="36"/>
      <c r="M119" s="33"/>
      <c r="N119" s="36"/>
      <c r="O119" s="33"/>
      <c r="P119" s="37"/>
      <c r="HY119" s="29"/>
      <c r="HZ119" s="29" t="s">
        <v>121</v>
      </c>
      <c r="IA119" s="29" t="s">
        <v>2</v>
      </c>
      <c r="IB119" s="29" t="s">
        <v>2</v>
      </c>
      <c r="IC119" s="29" t="s">
        <v>2</v>
      </c>
      <c r="ID119" s="29" t="s">
        <v>2</v>
      </c>
      <c r="IF119" s="29"/>
      <c r="IG119" s="29"/>
      <c r="IH119" s="29"/>
      <c r="IJ119" s="29"/>
      <c r="IK119" s="29"/>
    </row>
    <row r="120" spans="1:245" customFormat="1" ht="15" x14ac:dyDescent="0.25">
      <c r="A120" s="38"/>
      <c r="B120" s="6"/>
      <c r="C120" s="119" t="s">
        <v>65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29"/>
      <c r="HY120" s="29"/>
      <c r="HZ120" s="29"/>
      <c r="IA120" s="29"/>
      <c r="IB120" s="29"/>
      <c r="IC120" s="29"/>
      <c r="ID120" s="29"/>
      <c r="IE120" s="3" t="s">
        <v>65</v>
      </c>
      <c r="IF120" s="29"/>
      <c r="IG120" s="29"/>
      <c r="IH120" s="29"/>
      <c r="IJ120" s="29"/>
      <c r="IK120" s="29"/>
    </row>
    <row r="121" spans="1:245" customFormat="1" ht="15" x14ac:dyDescent="0.25">
      <c r="A121" s="39"/>
      <c r="B121" s="40"/>
      <c r="C121" s="128" t="s">
        <v>55</v>
      </c>
      <c r="D121" s="128"/>
      <c r="E121" s="128"/>
      <c r="F121" s="128"/>
      <c r="G121" s="128"/>
      <c r="H121" s="32"/>
      <c r="I121" s="33"/>
      <c r="J121" s="33"/>
      <c r="K121" s="33"/>
      <c r="L121" s="36"/>
      <c r="M121" s="33"/>
      <c r="N121" s="41"/>
      <c r="O121" s="33"/>
      <c r="P121" s="42">
        <v>300484.75</v>
      </c>
      <c r="Q121" s="43"/>
      <c r="R121" s="43"/>
      <c r="HY121" s="29"/>
      <c r="HZ121" s="29"/>
      <c r="IA121" s="29"/>
      <c r="IB121" s="29"/>
      <c r="IC121" s="29"/>
      <c r="ID121" s="29"/>
      <c r="IF121" s="29" t="s">
        <v>55</v>
      </c>
      <c r="IG121" s="29"/>
      <c r="IH121" s="29"/>
      <c r="IJ121" s="29"/>
      <c r="IK121" s="29"/>
    </row>
    <row r="122" spans="1:245" customFormat="1" ht="15" x14ac:dyDescent="0.25">
      <c r="A122" s="44"/>
      <c r="B122" s="45"/>
      <c r="C122" s="128" t="s">
        <v>56</v>
      </c>
      <c r="D122" s="128"/>
      <c r="E122" s="128"/>
      <c r="F122" s="128"/>
      <c r="G122" s="128"/>
      <c r="H122" s="32"/>
      <c r="I122" s="33"/>
      <c r="J122" s="33"/>
      <c r="K122" s="33"/>
      <c r="L122" s="36"/>
      <c r="M122" s="33"/>
      <c r="N122" s="41">
        <v>76002.320000000007</v>
      </c>
      <c r="O122" s="33"/>
      <c r="P122" s="42">
        <v>737222.53</v>
      </c>
      <c r="HY122" s="29"/>
      <c r="HZ122" s="29"/>
      <c r="IA122" s="29"/>
      <c r="IB122" s="29"/>
      <c r="IC122" s="29"/>
      <c r="ID122" s="29"/>
      <c r="IF122" s="29"/>
      <c r="IG122" s="29" t="s">
        <v>56</v>
      </c>
      <c r="IH122" s="29"/>
      <c r="IJ122" s="29"/>
      <c r="IK122" s="29"/>
    </row>
    <row r="123" spans="1:245" customFormat="1" ht="0.75" customHeight="1" x14ac:dyDescent="0.25">
      <c r="A123" s="46"/>
      <c r="B123" s="47"/>
      <c r="C123" s="47"/>
      <c r="D123" s="47"/>
      <c r="E123" s="47"/>
      <c r="F123" s="47"/>
      <c r="G123" s="47"/>
      <c r="H123" s="48"/>
      <c r="I123" s="49"/>
      <c r="J123" s="49"/>
      <c r="K123" s="49"/>
      <c r="L123" s="50"/>
      <c r="M123" s="49"/>
      <c r="N123" s="50"/>
      <c r="O123" s="49"/>
      <c r="P123" s="51"/>
      <c r="HY123" s="29"/>
      <c r="HZ123" s="29"/>
      <c r="IA123" s="29"/>
      <c r="IB123" s="29"/>
      <c r="IC123" s="29"/>
      <c r="ID123" s="29"/>
      <c r="IF123" s="29"/>
      <c r="IG123" s="29"/>
      <c r="IH123" s="29"/>
      <c r="IJ123" s="29"/>
      <c r="IK123" s="29"/>
    </row>
    <row r="124" spans="1:245" customFormat="1" ht="15" x14ac:dyDescent="0.25">
      <c r="A124" s="30" t="s">
        <v>122</v>
      </c>
      <c r="B124" s="31" t="s">
        <v>123</v>
      </c>
      <c r="C124" s="115" t="s">
        <v>124</v>
      </c>
      <c r="D124" s="115"/>
      <c r="E124" s="115"/>
      <c r="F124" s="115"/>
      <c r="G124" s="115"/>
      <c r="H124" s="32" t="s">
        <v>60</v>
      </c>
      <c r="I124" s="33">
        <v>1.32</v>
      </c>
      <c r="J124" s="34">
        <v>1</v>
      </c>
      <c r="K124" s="35">
        <v>1.32</v>
      </c>
      <c r="L124" s="36"/>
      <c r="M124" s="33"/>
      <c r="N124" s="36"/>
      <c r="O124" s="33"/>
      <c r="P124" s="37"/>
      <c r="HY124" s="29"/>
      <c r="HZ124" s="29" t="s">
        <v>124</v>
      </c>
      <c r="IA124" s="29" t="s">
        <v>2</v>
      </c>
      <c r="IB124" s="29" t="s">
        <v>2</v>
      </c>
      <c r="IC124" s="29" t="s">
        <v>2</v>
      </c>
      <c r="ID124" s="29" t="s">
        <v>2</v>
      </c>
      <c r="IF124" s="29"/>
      <c r="IG124" s="29"/>
      <c r="IH124" s="29"/>
      <c r="IJ124" s="29"/>
      <c r="IK124" s="29"/>
    </row>
    <row r="125" spans="1:245" customFormat="1" ht="15" x14ac:dyDescent="0.25">
      <c r="A125" s="38"/>
      <c r="B125" s="6"/>
      <c r="C125" s="119" t="s">
        <v>61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29"/>
      <c r="HY125" s="29"/>
      <c r="HZ125" s="29"/>
      <c r="IA125" s="29"/>
      <c r="IB125" s="29"/>
      <c r="IC125" s="29"/>
      <c r="ID125" s="29"/>
      <c r="IE125" s="3" t="s">
        <v>61</v>
      </c>
      <c r="IF125" s="29"/>
      <c r="IG125" s="29"/>
      <c r="IH125" s="29"/>
      <c r="IJ125" s="29"/>
      <c r="IK125" s="29"/>
    </row>
    <row r="126" spans="1:245" customFormat="1" ht="15" x14ac:dyDescent="0.25">
      <c r="A126" s="39"/>
      <c r="B126" s="40"/>
      <c r="C126" s="128" t="s">
        <v>55</v>
      </c>
      <c r="D126" s="128"/>
      <c r="E126" s="128"/>
      <c r="F126" s="128"/>
      <c r="G126" s="128"/>
      <c r="H126" s="32"/>
      <c r="I126" s="33"/>
      <c r="J126" s="33"/>
      <c r="K126" s="33"/>
      <c r="L126" s="36"/>
      <c r="M126" s="33"/>
      <c r="N126" s="41"/>
      <c r="O126" s="33"/>
      <c r="P126" s="42">
        <v>8501.5</v>
      </c>
      <c r="Q126" s="43"/>
      <c r="R126" s="43"/>
      <c r="HY126" s="29"/>
      <c r="HZ126" s="29"/>
      <c r="IA126" s="29"/>
      <c r="IB126" s="29"/>
      <c r="IC126" s="29"/>
      <c r="ID126" s="29"/>
      <c r="IF126" s="29" t="s">
        <v>55</v>
      </c>
      <c r="IG126" s="29"/>
      <c r="IH126" s="29"/>
      <c r="IJ126" s="29"/>
      <c r="IK126" s="29"/>
    </row>
    <row r="127" spans="1:245" customFormat="1" ht="15" x14ac:dyDescent="0.25">
      <c r="A127" s="44"/>
      <c r="B127" s="45"/>
      <c r="C127" s="128" t="s">
        <v>56</v>
      </c>
      <c r="D127" s="128"/>
      <c r="E127" s="128"/>
      <c r="F127" s="128"/>
      <c r="G127" s="128"/>
      <c r="H127" s="32"/>
      <c r="I127" s="33"/>
      <c r="J127" s="33"/>
      <c r="K127" s="33"/>
      <c r="L127" s="36"/>
      <c r="M127" s="33"/>
      <c r="N127" s="41">
        <v>15225.04</v>
      </c>
      <c r="O127" s="33"/>
      <c r="P127" s="42">
        <v>20097.05</v>
      </c>
      <c r="HY127" s="29"/>
      <c r="HZ127" s="29"/>
      <c r="IA127" s="29"/>
      <c r="IB127" s="29"/>
      <c r="IC127" s="29"/>
      <c r="ID127" s="29"/>
      <c r="IF127" s="29"/>
      <c r="IG127" s="29" t="s">
        <v>56</v>
      </c>
      <c r="IH127" s="29"/>
      <c r="IJ127" s="29"/>
      <c r="IK127" s="29"/>
    </row>
    <row r="128" spans="1:245" customFormat="1" ht="0.75" customHeight="1" x14ac:dyDescent="0.25">
      <c r="A128" s="46"/>
      <c r="B128" s="47"/>
      <c r="C128" s="47"/>
      <c r="D128" s="47"/>
      <c r="E128" s="47"/>
      <c r="F128" s="47"/>
      <c r="G128" s="47"/>
      <c r="H128" s="48"/>
      <c r="I128" s="49"/>
      <c r="J128" s="49"/>
      <c r="K128" s="49"/>
      <c r="L128" s="50"/>
      <c r="M128" s="49"/>
      <c r="N128" s="50"/>
      <c r="O128" s="49"/>
      <c r="P128" s="51"/>
      <c r="HY128" s="29"/>
      <c r="HZ128" s="29"/>
      <c r="IA128" s="29"/>
      <c r="IB128" s="29"/>
      <c r="IC128" s="29"/>
      <c r="ID128" s="29"/>
      <c r="IF128" s="29"/>
      <c r="IG128" s="29"/>
      <c r="IH128" s="29"/>
      <c r="IJ128" s="29"/>
      <c r="IK128" s="29"/>
    </row>
    <row r="129" spans="1:245" customFormat="1" ht="23.25" x14ac:dyDescent="0.25">
      <c r="A129" s="30" t="s">
        <v>125</v>
      </c>
      <c r="B129" s="31" t="s">
        <v>126</v>
      </c>
      <c r="C129" s="115" t="s">
        <v>127</v>
      </c>
      <c r="D129" s="115"/>
      <c r="E129" s="115"/>
      <c r="F129" s="115"/>
      <c r="G129" s="115"/>
      <c r="H129" s="32" t="s">
        <v>53</v>
      </c>
      <c r="I129" s="33">
        <v>0.16</v>
      </c>
      <c r="J129" s="34">
        <v>1</v>
      </c>
      <c r="K129" s="35">
        <v>0.16</v>
      </c>
      <c r="L129" s="36"/>
      <c r="M129" s="33"/>
      <c r="N129" s="36"/>
      <c r="O129" s="33"/>
      <c r="P129" s="37"/>
      <c r="HY129" s="29"/>
      <c r="HZ129" s="29" t="s">
        <v>127</v>
      </c>
      <c r="IA129" s="29" t="s">
        <v>2</v>
      </c>
      <c r="IB129" s="29" t="s">
        <v>2</v>
      </c>
      <c r="IC129" s="29" t="s">
        <v>2</v>
      </c>
      <c r="ID129" s="29" t="s">
        <v>2</v>
      </c>
      <c r="IF129" s="29"/>
      <c r="IG129" s="29"/>
      <c r="IH129" s="29"/>
      <c r="IJ129" s="29"/>
      <c r="IK129" s="29"/>
    </row>
    <row r="130" spans="1:245" customFormat="1" ht="15" x14ac:dyDescent="0.25">
      <c r="A130" s="38"/>
      <c r="B130" s="6"/>
      <c r="C130" s="119" t="s">
        <v>101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29"/>
      <c r="HY130" s="29"/>
      <c r="HZ130" s="29"/>
      <c r="IA130" s="29"/>
      <c r="IB130" s="29"/>
      <c r="IC130" s="29"/>
      <c r="ID130" s="29"/>
      <c r="IE130" s="3" t="s">
        <v>101</v>
      </c>
      <c r="IF130" s="29"/>
      <c r="IG130" s="29"/>
      <c r="IH130" s="29"/>
      <c r="IJ130" s="29"/>
      <c r="IK130" s="29"/>
    </row>
    <row r="131" spans="1:245" customFormat="1" ht="15" x14ac:dyDescent="0.25">
      <c r="A131" s="39"/>
      <c r="B131" s="40"/>
      <c r="C131" s="128" t="s">
        <v>55</v>
      </c>
      <c r="D131" s="128"/>
      <c r="E131" s="128"/>
      <c r="F131" s="128"/>
      <c r="G131" s="128"/>
      <c r="H131" s="32"/>
      <c r="I131" s="33"/>
      <c r="J131" s="33"/>
      <c r="K131" s="33"/>
      <c r="L131" s="36"/>
      <c r="M131" s="33"/>
      <c r="N131" s="41"/>
      <c r="O131" s="33"/>
      <c r="P131" s="42">
        <v>8486.01</v>
      </c>
      <c r="Q131" s="43"/>
      <c r="R131" s="43"/>
      <c r="HY131" s="29"/>
      <c r="HZ131" s="29"/>
      <c r="IA131" s="29"/>
      <c r="IB131" s="29"/>
      <c r="IC131" s="29"/>
      <c r="ID131" s="29"/>
      <c r="IF131" s="29" t="s">
        <v>55</v>
      </c>
      <c r="IG131" s="29"/>
      <c r="IH131" s="29"/>
      <c r="IJ131" s="29"/>
      <c r="IK131" s="29"/>
    </row>
    <row r="132" spans="1:245" customFormat="1" ht="15" x14ac:dyDescent="0.25">
      <c r="A132" s="44"/>
      <c r="B132" s="45"/>
      <c r="C132" s="128" t="s">
        <v>56</v>
      </c>
      <c r="D132" s="128"/>
      <c r="E132" s="128"/>
      <c r="F132" s="128"/>
      <c r="G132" s="128"/>
      <c r="H132" s="32"/>
      <c r="I132" s="33"/>
      <c r="J132" s="33"/>
      <c r="K132" s="33"/>
      <c r="L132" s="36"/>
      <c r="M132" s="33"/>
      <c r="N132" s="41">
        <v>109882.75</v>
      </c>
      <c r="O132" s="33"/>
      <c r="P132" s="42">
        <v>17581.240000000002</v>
      </c>
      <c r="HY132" s="29"/>
      <c r="HZ132" s="29"/>
      <c r="IA132" s="29"/>
      <c r="IB132" s="29"/>
      <c r="IC132" s="29"/>
      <c r="ID132" s="29"/>
      <c r="IF132" s="29"/>
      <c r="IG132" s="29" t="s">
        <v>56</v>
      </c>
      <c r="IH132" s="29"/>
      <c r="IJ132" s="29"/>
      <c r="IK132" s="29"/>
    </row>
    <row r="133" spans="1:245" customFormat="1" ht="0.75" customHeight="1" x14ac:dyDescent="0.25">
      <c r="A133" s="46"/>
      <c r="B133" s="47"/>
      <c r="C133" s="47"/>
      <c r="D133" s="47"/>
      <c r="E133" s="47"/>
      <c r="F133" s="47"/>
      <c r="G133" s="47"/>
      <c r="H133" s="48"/>
      <c r="I133" s="49"/>
      <c r="J133" s="49"/>
      <c r="K133" s="49"/>
      <c r="L133" s="50"/>
      <c r="M133" s="49"/>
      <c r="N133" s="50"/>
      <c r="O133" s="49"/>
      <c r="P133" s="51"/>
      <c r="HY133" s="29"/>
      <c r="HZ133" s="29"/>
      <c r="IA133" s="29"/>
      <c r="IB133" s="29"/>
      <c r="IC133" s="29"/>
      <c r="ID133" s="29"/>
      <c r="IF133" s="29"/>
      <c r="IG133" s="29"/>
      <c r="IH133" s="29"/>
      <c r="IJ133" s="29"/>
      <c r="IK133" s="29"/>
    </row>
    <row r="134" spans="1:245" customFormat="1" ht="15" x14ac:dyDescent="0.25">
      <c r="A134" s="30" t="s">
        <v>128</v>
      </c>
      <c r="B134" s="31" t="s">
        <v>70</v>
      </c>
      <c r="C134" s="115" t="s">
        <v>129</v>
      </c>
      <c r="D134" s="115"/>
      <c r="E134" s="115"/>
      <c r="F134" s="115"/>
      <c r="G134" s="115"/>
      <c r="H134" s="32" t="s">
        <v>60</v>
      </c>
      <c r="I134" s="33">
        <v>0.03</v>
      </c>
      <c r="J134" s="34">
        <v>1</v>
      </c>
      <c r="K134" s="35">
        <v>0.03</v>
      </c>
      <c r="L134" s="36"/>
      <c r="M134" s="33"/>
      <c r="N134" s="36"/>
      <c r="O134" s="33"/>
      <c r="P134" s="37"/>
      <c r="HY134" s="29"/>
      <c r="HZ134" s="29" t="s">
        <v>129</v>
      </c>
      <c r="IA134" s="29" t="s">
        <v>2</v>
      </c>
      <c r="IB134" s="29" t="s">
        <v>2</v>
      </c>
      <c r="IC134" s="29" t="s">
        <v>2</v>
      </c>
      <c r="ID134" s="29" t="s">
        <v>2</v>
      </c>
      <c r="IF134" s="29"/>
      <c r="IG134" s="29"/>
      <c r="IH134" s="29"/>
      <c r="IJ134" s="29"/>
      <c r="IK134" s="29"/>
    </row>
    <row r="135" spans="1:245" customFormat="1" ht="15" x14ac:dyDescent="0.25">
      <c r="A135" s="38"/>
      <c r="B135" s="6"/>
      <c r="C135" s="119" t="s">
        <v>72</v>
      </c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29"/>
      <c r="HY135" s="29"/>
      <c r="HZ135" s="29"/>
      <c r="IA135" s="29"/>
      <c r="IB135" s="29"/>
      <c r="IC135" s="29"/>
      <c r="ID135" s="29"/>
      <c r="IE135" s="3" t="s">
        <v>72</v>
      </c>
      <c r="IF135" s="29"/>
      <c r="IG135" s="29"/>
      <c r="IH135" s="29"/>
      <c r="IJ135" s="29"/>
      <c r="IK135" s="29"/>
    </row>
    <row r="136" spans="1:245" customFormat="1" ht="15" x14ac:dyDescent="0.25">
      <c r="A136" s="39"/>
      <c r="B136" s="40"/>
      <c r="C136" s="128" t="s">
        <v>55</v>
      </c>
      <c r="D136" s="128"/>
      <c r="E136" s="128"/>
      <c r="F136" s="128"/>
      <c r="G136" s="128"/>
      <c r="H136" s="32"/>
      <c r="I136" s="33"/>
      <c r="J136" s="33"/>
      <c r="K136" s="33"/>
      <c r="L136" s="36"/>
      <c r="M136" s="33"/>
      <c r="N136" s="41"/>
      <c r="O136" s="33"/>
      <c r="P136" s="42">
        <v>263.51</v>
      </c>
      <c r="Q136" s="43"/>
      <c r="R136" s="43"/>
      <c r="HY136" s="29"/>
      <c r="HZ136" s="29"/>
      <c r="IA136" s="29"/>
      <c r="IB136" s="29"/>
      <c r="IC136" s="29"/>
      <c r="ID136" s="29"/>
      <c r="IF136" s="29" t="s">
        <v>55</v>
      </c>
      <c r="IG136" s="29"/>
      <c r="IH136" s="29"/>
      <c r="IJ136" s="29"/>
      <c r="IK136" s="29"/>
    </row>
    <row r="137" spans="1:245" customFormat="1" ht="15" x14ac:dyDescent="0.25">
      <c r="A137" s="44"/>
      <c r="B137" s="45"/>
      <c r="C137" s="128" t="s">
        <v>56</v>
      </c>
      <c r="D137" s="128"/>
      <c r="E137" s="128"/>
      <c r="F137" s="128"/>
      <c r="G137" s="128"/>
      <c r="H137" s="32"/>
      <c r="I137" s="33"/>
      <c r="J137" s="33"/>
      <c r="K137" s="33"/>
      <c r="L137" s="36"/>
      <c r="M137" s="33"/>
      <c r="N137" s="41">
        <v>22921</v>
      </c>
      <c r="O137" s="33"/>
      <c r="P137" s="53">
        <v>687.63</v>
      </c>
      <c r="HY137" s="29"/>
      <c r="HZ137" s="29"/>
      <c r="IA137" s="29"/>
      <c r="IB137" s="29"/>
      <c r="IC137" s="29"/>
      <c r="ID137" s="29"/>
      <c r="IF137" s="29"/>
      <c r="IG137" s="29" t="s">
        <v>56</v>
      </c>
      <c r="IH137" s="29"/>
      <c r="IJ137" s="29"/>
      <c r="IK137" s="29"/>
    </row>
    <row r="138" spans="1:245" customFormat="1" ht="0.75" customHeight="1" x14ac:dyDescent="0.25">
      <c r="A138" s="46"/>
      <c r="B138" s="47"/>
      <c r="C138" s="47"/>
      <c r="D138" s="47"/>
      <c r="E138" s="47"/>
      <c r="F138" s="47"/>
      <c r="G138" s="47"/>
      <c r="H138" s="48"/>
      <c r="I138" s="49"/>
      <c r="J138" s="49"/>
      <c r="K138" s="49"/>
      <c r="L138" s="50"/>
      <c r="M138" s="49"/>
      <c r="N138" s="50"/>
      <c r="O138" s="49"/>
      <c r="P138" s="51"/>
      <c r="HY138" s="29"/>
      <c r="HZ138" s="29"/>
      <c r="IA138" s="29"/>
      <c r="IB138" s="29"/>
      <c r="IC138" s="29"/>
      <c r="ID138" s="29"/>
      <c r="IF138" s="29"/>
      <c r="IG138" s="29"/>
      <c r="IH138" s="29"/>
      <c r="IJ138" s="29"/>
      <c r="IK138" s="29"/>
    </row>
    <row r="139" spans="1:245" customFormat="1" ht="23.25" x14ac:dyDescent="0.25">
      <c r="A139" s="30" t="s">
        <v>130</v>
      </c>
      <c r="B139" s="31" t="s">
        <v>131</v>
      </c>
      <c r="C139" s="115" t="s">
        <v>132</v>
      </c>
      <c r="D139" s="115"/>
      <c r="E139" s="115"/>
      <c r="F139" s="115"/>
      <c r="G139" s="115"/>
      <c r="H139" s="32" t="s">
        <v>53</v>
      </c>
      <c r="I139" s="33">
        <v>0.22500000000000001</v>
      </c>
      <c r="J139" s="34">
        <v>1</v>
      </c>
      <c r="K139" s="73">
        <v>0.22500000000000001</v>
      </c>
      <c r="L139" s="36"/>
      <c r="M139" s="33"/>
      <c r="N139" s="36"/>
      <c r="O139" s="33"/>
      <c r="P139" s="37"/>
      <c r="HY139" s="29"/>
      <c r="HZ139" s="29" t="s">
        <v>132</v>
      </c>
      <c r="IA139" s="29" t="s">
        <v>2</v>
      </c>
      <c r="IB139" s="29" t="s">
        <v>2</v>
      </c>
      <c r="IC139" s="29" t="s">
        <v>2</v>
      </c>
      <c r="ID139" s="29" t="s">
        <v>2</v>
      </c>
      <c r="IF139" s="29"/>
      <c r="IG139" s="29"/>
      <c r="IH139" s="29"/>
      <c r="IJ139" s="29"/>
      <c r="IK139" s="29"/>
    </row>
    <row r="140" spans="1:245" customFormat="1" ht="15" x14ac:dyDescent="0.25">
      <c r="A140" s="38"/>
      <c r="B140" s="6"/>
      <c r="C140" s="119" t="s">
        <v>133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29"/>
      <c r="HY140" s="29"/>
      <c r="HZ140" s="29"/>
      <c r="IA140" s="29"/>
      <c r="IB140" s="29"/>
      <c r="IC140" s="29"/>
      <c r="ID140" s="29"/>
      <c r="IE140" s="3" t="s">
        <v>133</v>
      </c>
      <c r="IF140" s="29"/>
      <c r="IG140" s="29"/>
      <c r="IH140" s="29"/>
      <c r="IJ140" s="29"/>
      <c r="IK140" s="29"/>
    </row>
    <row r="141" spans="1:245" customFormat="1" ht="15" x14ac:dyDescent="0.25">
      <c r="A141" s="39"/>
      <c r="B141" s="40"/>
      <c r="C141" s="128" t="s">
        <v>55</v>
      </c>
      <c r="D141" s="128"/>
      <c r="E141" s="128"/>
      <c r="F141" s="128"/>
      <c r="G141" s="128"/>
      <c r="H141" s="32"/>
      <c r="I141" s="33"/>
      <c r="J141" s="33"/>
      <c r="K141" s="33"/>
      <c r="L141" s="36"/>
      <c r="M141" s="33"/>
      <c r="N141" s="41"/>
      <c r="O141" s="33"/>
      <c r="P141" s="42">
        <v>31364.43</v>
      </c>
      <c r="Q141" s="43"/>
      <c r="R141" s="43"/>
      <c r="HY141" s="29"/>
      <c r="HZ141" s="29"/>
      <c r="IA141" s="29"/>
      <c r="IB141" s="29"/>
      <c r="IC141" s="29"/>
      <c r="ID141" s="29"/>
      <c r="IF141" s="29" t="s">
        <v>55</v>
      </c>
      <c r="IG141" s="29"/>
      <c r="IH141" s="29"/>
      <c r="IJ141" s="29"/>
      <c r="IK141" s="29"/>
    </row>
    <row r="142" spans="1:245" customFormat="1" ht="15" x14ac:dyDescent="0.25">
      <c r="A142" s="44"/>
      <c r="B142" s="45"/>
      <c r="C142" s="128" t="s">
        <v>56</v>
      </c>
      <c r="D142" s="128"/>
      <c r="E142" s="128"/>
      <c r="F142" s="128"/>
      <c r="G142" s="128"/>
      <c r="H142" s="32"/>
      <c r="I142" s="33"/>
      <c r="J142" s="33"/>
      <c r="K142" s="33"/>
      <c r="L142" s="36"/>
      <c r="M142" s="33"/>
      <c r="N142" s="41">
        <v>312940</v>
      </c>
      <c r="O142" s="33"/>
      <c r="P142" s="42">
        <v>70411.5</v>
      </c>
      <c r="HY142" s="29"/>
      <c r="HZ142" s="29"/>
      <c r="IA142" s="29"/>
      <c r="IB142" s="29"/>
      <c r="IC142" s="29"/>
      <c r="ID142" s="29"/>
      <c r="IF142" s="29"/>
      <c r="IG142" s="29" t="s">
        <v>56</v>
      </c>
      <c r="IH142" s="29"/>
      <c r="IJ142" s="29"/>
      <c r="IK142" s="29"/>
    </row>
    <row r="143" spans="1:245" customFormat="1" ht="0.75" customHeight="1" x14ac:dyDescent="0.25">
      <c r="A143" s="46"/>
      <c r="B143" s="47"/>
      <c r="C143" s="47"/>
      <c r="D143" s="47"/>
      <c r="E143" s="47"/>
      <c r="F143" s="47"/>
      <c r="G143" s="47"/>
      <c r="H143" s="48"/>
      <c r="I143" s="49"/>
      <c r="J143" s="49"/>
      <c r="K143" s="49"/>
      <c r="L143" s="50"/>
      <c r="M143" s="49"/>
      <c r="N143" s="50"/>
      <c r="O143" s="49"/>
      <c r="P143" s="51"/>
      <c r="HY143" s="29"/>
      <c r="HZ143" s="29"/>
      <c r="IA143" s="29"/>
      <c r="IB143" s="29"/>
      <c r="IC143" s="29"/>
      <c r="ID143" s="29"/>
      <c r="IF143" s="29"/>
      <c r="IG143" s="29"/>
      <c r="IH143" s="29"/>
      <c r="IJ143" s="29"/>
      <c r="IK143" s="29"/>
    </row>
    <row r="144" spans="1:245" customFormat="1" ht="23.25" x14ac:dyDescent="0.25">
      <c r="A144" s="30" t="s">
        <v>134</v>
      </c>
      <c r="B144" s="31" t="s">
        <v>135</v>
      </c>
      <c r="C144" s="115" t="s">
        <v>136</v>
      </c>
      <c r="D144" s="115"/>
      <c r="E144" s="115"/>
      <c r="F144" s="115"/>
      <c r="G144" s="115"/>
      <c r="H144" s="32" t="s">
        <v>53</v>
      </c>
      <c r="I144" s="33">
        <v>0.22500000000000001</v>
      </c>
      <c r="J144" s="34">
        <v>1</v>
      </c>
      <c r="K144" s="73">
        <v>0.22500000000000001</v>
      </c>
      <c r="L144" s="36"/>
      <c r="M144" s="33"/>
      <c r="N144" s="36"/>
      <c r="O144" s="33"/>
      <c r="P144" s="37"/>
      <c r="HY144" s="29"/>
      <c r="HZ144" s="29" t="s">
        <v>136</v>
      </c>
      <c r="IA144" s="29" t="s">
        <v>2</v>
      </c>
      <c r="IB144" s="29" t="s">
        <v>2</v>
      </c>
      <c r="IC144" s="29" t="s">
        <v>2</v>
      </c>
      <c r="ID144" s="29" t="s">
        <v>2</v>
      </c>
      <c r="IF144" s="29"/>
      <c r="IG144" s="29"/>
      <c r="IH144" s="29"/>
      <c r="IJ144" s="29"/>
      <c r="IK144" s="29"/>
    </row>
    <row r="145" spans="1:245" customFormat="1" ht="15" x14ac:dyDescent="0.25">
      <c r="A145" s="38"/>
      <c r="B145" s="6"/>
      <c r="C145" s="119" t="s">
        <v>133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29"/>
      <c r="HY145" s="29"/>
      <c r="HZ145" s="29"/>
      <c r="IA145" s="29"/>
      <c r="IB145" s="29"/>
      <c r="IC145" s="29"/>
      <c r="ID145" s="29"/>
      <c r="IE145" s="3" t="s">
        <v>133</v>
      </c>
      <c r="IF145" s="29"/>
      <c r="IG145" s="29"/>
      <c r="IH145" s="29"/>
      <c r="IJ145" s="29"/>
      <c r="IK145" s="29"/>
    </row>
    <row r="146" spans="1:245" customFormat="1" ht="15" x14ac:dyDescent="0.25">
      <c r="A146" s="39"/>
      <c r="B146" s="40"/>
      <c r="C146" s="128" t="s">
        <v>55</v>
      </c>
      <c r="D146" s="128"/>
      <c r="E146" s="128"/>
      <c r="F146" s="128"/>
      <c r="G146" s="128"/>
      <c r="H146" s="32"/>
      <c r="I146" s="33"/>
      <c r="J146" s="33"/>
      <c r="K146" s="33"/>
      <c r="L146" s="36"/>
      <c r="M146" s="33"/>
      <c r="N146" s="41"/>
      <c r="O146" s="33"/>
      <c r="P146" s="42">
        <v>521.9</v>
      </c>
      <c r="Q146" s="43"/>
      <c r="R146" s="43"/>
      <c r="HY146" s="29"/>
      <c r="HZ146" s="29"/>
      <c r="IA146" s="29"/>
      <c r="IB146" s="29"/>
      <c r="IC146" s="29"/>
      <c r="ID146" s="29"/>
      <c r="IF146" s="29" t="s">
        <v>55</v>
      </c>
      <c r="IG146" s="29"/>
      <c r="IH146" s="29"/>
      <c r="IJ146" s="29"/>
      <c r="IK146" s="29"/>
    </row>
    <row r="147" spans="1:245" customFormat="1" ht="15" x14ac:dyDescent="0.25">
      <c r="A147" s="44"/>
      <c r="B147" s="45"/>
      <c r="C147" s="128" t="s">
        <v>56</v>
      </c>
      <c r="D147" s="128"/>
      <c r="E147" s="128"/>
      <c r="F147" s="128"/>
      <c r="G147" s="128"/>
      <c r="H147" s="32"/>
      <c r="I147" s="33"/>
      <c r="J147" s="33"/>
      <c r="K147" s="33"/>
      <c r="L147" s="36"/>
      <c r="M147" s="33"/>
      <c r="N147" s="41">
        <v>5757.42</v>
      </c>
      <c r="O147" s="33"/>
      <c r="P147" s="42">
        <v>1295.42</v>
      </c>
      <c r="HY147" s="29"/>
      <c r="HZ147" s="29"/>
      <c r="IA147" s="29"/>
      <c r="IB147" s="29"/>
      <c r="IC147" s="29"/>
      <c r="ID147" s="29"/>
      <c r="IF147" s="29"/>
      <c r="IG147" s="29" t="s">
        <v>56</v>
      </c>
      <c r="IH147" s="29"/>
      <c r="IJ147" s="29"/>
      <c r="IK147" s="29"/>
    </row>
    <row r="148" spans="1:245" customFormat="1" ht="0.75" customHeight="1" x14ac:dyDescent="0.25">
      <c r="A148" s="46"/>
      <c r="B148" s="47"/>
      <c r="C148" s="47"/>
      <c r="D148" s="47"/>
      <c r="E148" s="47"/>
      <c r="F148" s="47"/>
      <c r="G148" s="47"/>
      <c r="H148" s="48"/>
      <c r="I148" s="49"/>
      <c r="J148" s="49"/>
      <c r="K148" s="49"/>
      <c r="L148" s="50"/>
      <c r="M148" s="49"/>
      <c r="N148" s="50"/>
      <c r="O148" s="49"/>
      <c r="P148" s="51"/>
      <c r="HY148" s="29"/>
      <c r="HZ148" s="29"/>
      <c r="IA148" s="29"/>
      <c r="IB148" s="29"/>
      <c r="IC148" s="29"/>
      <c r="ID148" s="29"/>
      <c r="IF148" s="29"/>
      <c r="IG148" s="29"/>
      <c r="IH148" s="29"/>
      <c r="IJ148" s="29"/>
      <c r="IK148" s="29"/>
    </row>
    <row r="149" spans="1:245" customFormat="1" ht="15" x14ac:dyDescent="0.25">
      <c r="A149" s="39"/>
      <c r="B149" s="56"/>
      <c r="C149" s="125" t="s">
        <v>137</v>
      </c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57"/>
      <c r="Q149" s="58"/>
      <c r="R149" s="59"/>
      <c r="HY149" s="29"/>
      <c r="HZ149" s="29"/>
      <c r="IA149" s="29"/>
      <c r="IB149" s="29"/>
      <c r="IC149" s="29"/>
      <c r="ID149" s="29"/>
      <c r="IF149" s="29"/>
      <c r="IG149" s="29"/>
      <c r="IH149" s="29" t="s">
        <v>137</v>
      </c>
      <c r="IJ149" s="29"/>
      <c r="IK149" s="29"/>
    </row>
    <row r="150" spans="1:245" customFormat="1" ht="15" x14ac:dyDescent="0.25">
      <c r="A150" s="39"/>
      <c r="B150" s="40"/>
      <c r="C150" s="119" t="s">
        <v>87</v>
      </c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60">
        <v>699725.1</v>
      </c>
      <c r="HY150" s="29"/>
      <c r="HZ150" s="29"/>
      <c r="IA150" s="29"/>
      <c r="IB150" s="29"/>
      <c r="IC150" s="29"/>
      <c r="ID150" s="29"/>
      <c r="IF150" s="29"/>
      <c r="IG150" s="29"/>
      <c r="IH150" s="29"/>
      <c r="II150" s="3" t="s">
        <v>87</v>
      </c>
      <c r="IJ150" s="29"/>
      <c r="IK150" s="29"/>
    </row>
    <row r="151" spans="1:245" customFormat="1" ht="15" x14ac:dyDescent="0.25">
      <c r="A151" s="39"/>
      <c r="B151" s="40"/>
      <c r="C151" s="119" t="s">
        <v>88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60">
        <v>1796451.42</v>
      </c>
      <c r="HY151" s="29"/>
      <c r="HZ151" s="29"/>
      <c r="IA151" s="29"/>
      <c r="IB151" s="29"/>
      <c r="IC151" s="29"/>
      <c r="ID151" s="29"/>
      <c r="IF151" s="29"/>
      <c r="IG151" s="29"/>
      <c r="IH151" s="29"/>
      <c r="II151" s="3" t="s">
        <v>88</v>
      </c>
      <c r="IJ151" s="29"/>
      <c r="IK151" s="29"/>
    </row>
    <row r="152" spans="1:245" customFormat="1" ht="15" x14ac:dyDescent="0.25">
      <c r="A152" s="39"/>
      <c r="B152" s="40"/>
      <c r="C152" s="119" t="s">
        <v>89</v>
      </c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60">
        <v>631689.04</v>
      </c>
      <c r="HY152" s="29"/>
      <c r="HZ152" s="29"/>
      <c r="IA152" s="29"/>
      <c r="IB152" s="29"/>
      <c r="IC152" s="29"/>
      <c r="ID152" s="29"/>
      <c r="IF152" s="29"/>
      <c r="IG152" s="29"/>
      <c r="IH152" s="29"/>
      <c r="II152" s="3" t="s">
        <v>89</v>
      </c>
      <c r="IJ152" s="29"/>
      <c r="IK152" s="29"/>
    </row>
    <row r="153" spans="1:245" customFormat="1" ht="15" x14ac:dyDescent="0.25">
      <c r="A153" s="39"/>
      <c r="B153" s="40"/>
      <c r="C153" s="119" t="s">
        <v>90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60">
        <v>697220.97</v>
      </c>
      <c r="HY153" s="29"/>
      <c r="HZ153" s="29"/>
      <c r="IA153" s="29"/>
      <c r="IB153" s="29"/>
      <c r="IC153" s="29"/>
      <c r="ID153" s="29"/>
      <c r="IF153" s="29"/>
      <c r="IG153" s="29"/>
      <c r="IH153" s="29"/>
      <c r="II153" s="3" t="s">
        <v>90</v>
      </c>
      <c r="IJ153" s="29"/>
      <c r="IK153" s="29"/>
    </row>
    <row r="154" spans="1:245" customFormat="1" ht="15" x14ac:dyDescent="0.25">
      <c r="A154" s="39"/>
      <c r="B154" s="40"/>
      <c r="C154" s="119" t="s">
        <v>91</v>
      </c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60">
        <v>399505.35</v>
      </c>
      <c r="HY154" s="29"/>
      <c r="HZ154" s="29"/>
      <c r="IA154" s="29"/>
      <c r="IB154" s="29"/>
      <c r="IC154" s="29"/>
      <c r="ID154" s="29"/>
      <c r="IF154" s="29"/>
      <c r="IG154" s="29"/>
      <c r="IH154" s="29"/>
      <c r="II154" s="3" t="s">
        <v>91</v>
      </c>
      <c r="IJ154" s="29"/>
      <c r="IK154" s="29"/>
    </row>
    <row r="155" spans="1:245" customFormat="1" ht="15" x14ac:dyDescent="0.25">
      <c r="A155" s="39"/>
      <c r="B155" s="56"/>
      <c r="C155" s="125" t="s">
        <v>138</v>
      </c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61">
        <v>1796451.42</v>
      </c>
      <c r="Q155" s="62"/>
      <c r="R155" s="63"/>
      <c r="HY155" s="29"/>
      <c r="HZ155" s="29"/>
      <c r="IA155" s="29"/>
      <c r="IB155" s="29"/>
      <c r="IC155" s="29"/>
      <c r="ID155" s="29"/>
      <c r="IF155" s="29"/>
      <c r="IG155" s="29"/>
      <c r="IH155" s="29"/>
      <c r="IJ155" s="29" t="s">
        <v>138</v>
      </c>
      <c r="IK155" s="29"/>
    </row>
    <row r="156" spans="1:245" customFormat="1" ht="10.5" customHeight="1" x14ac:dyDescent="0.25">
      <c r="A156" s="74"/>
      <c r="B156" s="75"/>
      <c r="C156" s="126" t="s">
        <v>93</v>
      </c>
      <c r="D156" s="126"/>
      <c r="E156" s="76"/>
      <c r="F156" s="76"/>
      <c r="G156" s="76"/>
      <c r="H156" s="76"/>
      <c r="I156" s="76"/>
      <c r="J156" s="76"/>
      <c r="K156" s="77"/>
      <c r="L156" s="76"/>
      <c r="M156" s="76"/>
      <c r="N156" s="76"/>
      <c r="O156" s="76" t="s">
        <v>94</v>
      </c>
      <c r="P156" s="78">
        <v>0</v>
      </c>
      <c r="Q156" s="69"/>
      <c r="R156" s="63"/>
      <c r="HY156" s="29"/>
      <c r="HZ156" s="29"/>
      <c r="IA156" s="29"/>
      <c r="IB156" s="29"/>
      <c r="IC156" s="29"/>
      <c r="ID156" s="29"/>
      <c r="IF156" s="29"/>
      <c r="IG156" s="29"/>
      <c r="IH156" s="29"/>
      <c r="IJ156" s="29"/>
      <c r="IK156" s="29"/>
    </row>
    <row r="157" spans="1:245" customFormat="1" ht="12.75" customHeight="1" x14ac:dyDescent="0.25">
      <c r="A157" s="79"/>
      <c r="B157" s="80"/>
      <c r="C157" s="127" t="s">
        <v>139</v>
      </c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81">
        <f>ROUND(P155*P156,2)</f>
        <v>0</v>
      </c>
      <c r="Q157" s="69"/>
      <c r="R157" s="63"/>
      <c r="HY157" s="29"/>
      <c r="HZ157" s="29"/>
      <c r="IA157" s="29"/>
      <c r="IB157" s="29"/>
      <c r="IC157" s="29"/>
      <c r="ID157" s="29"/>
      <c r="IF157" s="29"/>
      <c r="IG157" s="29"/>
      <c r="IH157" s="29"/>
      <c r="IJ157" s="29"/>
      <c r="IK157" s="29"/>
    </row>
    <row r="158" spans="1:245" customFormat="1" ht="13.5" customHeight="1" x14ac:dyDescent="0.25">
      <c r="A158" s="121" t="s">
        <v>140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3"/>
      <c r="HY158" s="29" t="s">
        <v>140</v>
      </c>
      <c r="HZ158" s="29"/>
      <c r="IA158" s="29"/>
      <c r="IB158" s="29"/>
      <c r="IC158" s="29"/>
      <c r="ID158" s="29"/>
      <c r="IF158" s="29"/>
      <c r="IG158" s="29"/>
      <c r="IH158" s="29"/>
      <c r="IJ158" s="29"/>
      <c r="IK158" s="29"/>
    </row>
    <row r="159" spans="1:245" customFormat="1" ht="23.25" x14ac:dyDescent="0.25">
      <c r="A159" s="30" t="s">
        <v>141</v>
      </c>
      <c r="B159" s="31" t="s">
        <v>142</v>
      </c>
      <c r="C159" s="115" t="s">
        <v>143</v>
      </c>
      <c r="D159" s="115"/>
      <c r="E159" s="115"/>
      <c r="F159" s="115"/>
      <c r="G159" s="115"/>
      <c r="H159" s="32" t="s">
        <v>144</v>
      </c>
      <c r="I159" s="33">
        <v>489</v>
      </c>
      <c r="J159" s="34">
        <v>1</v>
      </c>
      <c r="K159" s="34">
        <v>489</v>
      </c>
      <c r="L159" s="36"/>
      <c r="M159" s="33"/>
      <c r="N159" s="82">
        <v>0</v>
      </c>
      <c r="O159" s="33"/>
      <c r="P159" s="83">
        <f>ROUND(K159*N159,2)</f>
        <v>0</v>
      </c>
      <c r="HY159" s="29"/>
      <c r="HZ159" s="29" t="s">
        <v>145</v>
      </c>
      <c r="IA159" s="29" t="s">
        <v>2</v>
      </c>
      <c r="IB159" s="29" t="s">
        <v>2</v>
      </c>
      <c r="IC159" s="29" t="s">
        <v>2</v>
      </c>
      <c r="ID159" s="29" t="s">
        <v>2</v>
      </c>
      <c r="IF159" s="29"/>
      <c r="IG159" s="29"/>
      <c r="IH159" s="29"/>
      <c r="IJ159" s="29"/>
      <c r="IK159" s="29"/>
    </row>
    <row r="160" spans="1:245" customFormat="1" ht="0.75" customHeight="1" x14ac:dyDescent="0.25">
      <c r="A160" s="46"/>
      <c r="B160" s="47"/>
      <c r="C160" s="47"/>
      <c r="D160" s="47"/>
      <c r="E160" s="47"/>
      <c r="F160" s="47"/>
      <c r="G160" s="47"/>
      <c r="H160" s="48"/>
      <c r="I160" s="49"/>
      <c r="J160" s="49"/>
      <c r="K160" s="49"/>
      <c r="L160" s="50"/>
      <c r="M160" s="49"/>
      <c r="N160" s="50"/>
      <c r="O160" s="49"/>
      <c r="P160" s="51"/>
      <c r="HY160" s="29"/>
      <c r="HZ160" s="29"/>
      <c r="IA160" s="29"/>
      <c r="IB160" s="29"/>
      <c r="IC160" s="29"/>
      <c r="ID160" s="29"/>
      <c r="IF160" s="29"/>
      <c r="IG160" s="29"/>
      <c r="IH160" s="29"/>
      <c r="IJ160" s="29"/>
      <c r="IK160" s="29"/>
    </row>
    <row r="161" spans="1:245" customFormat="1" ht="19.5" customHeight="1" x14ac:dyDescent="0.25">
      <c r="A161" s="30" t="s">
        <v>146</v>
      </c>
      <c r="B161" s="31" t="s">
        <v>142</v>
      </c>
      <c r="C161" s="124" t="s">
        <v>187</v>
      </c>
      <c r="D161" s="115"/>
      <c r="E161" s="115"/>
      <c r="F161" s="115"/>
      <c r="G161" s="115"/>
      <c r="H161" s="32" t="s">
        <v>144</v>
      </c>
      <c r="I161" s="33">
        <v>25220</v>
      </c>
      <c r="J161" s="34">
        <v>1</v>
      </c>
      <c r="K161" s="34">
        <v>25220</v>
      </c>
      <c r="L161" s="36"/>
      <c r="M161" s="33"/>
      <c r="N161" s="82">
        <v>0</v>
      </c>
      <c r="O161" s="33"/>
      <c r="P161" s="83">
        <f>ROUND(K161*N161,2)</f>
        <v>0</v>
      </c>
      <c r="HY161" s="29"/>
      <c r="HZ161" s="29" t="s">
        <v>147</v>
      </c>
      <c r="IA161" s="29" t="s">
        <v>2</v>
      </c>
      <c r="IB161" s="29" t="s">
        <v>2</v>
      </c>
      <c r="IC161" s="29" t="s">
        <v>2</v>
      </c>
      <c r="ID161" s="29" t="s">
        <v>2</v>
      </c>
      <c r="IF161" s="29"/>
      <c r="IG161" s="29"/>
      <c r="IH161" s="29"/>
      <c r="IJ161" s="29"/>
      <c r="IK161" s="29"/>
    </row>
    <row r="162" spans="1:245" customFormat="1" ht="0.75" customHeight="1" x14ac:dyDescent="0.25">
      <c r="A162" s="46"/>
      <c r="B162" s="47"/>
      <c r="C162" s="47"/>
      <c r="D162" s="47"/>
      <c r="E162" s="47"/>
      <c r="F162" s="47"/>
      <c r="G162" s="47"/>
      <c r="H162" s="48"/>
      <c r="I162" s="49"/>
      <c r="J162" s="49"/>
      <c r="K162" s="49"/>
      <c r="L162" s="50"/>
      <c r="M162" s="49"/>
      <c r="N162" s="50"/>
      <c r="O162" s="49"/>
      <c r="P162" s="51"/>
      <c r="HY162" s="29"/>
      <c r="HZ162" s="29"/>
      <c r="IA162" s="29"/>
      <c r="IB162" s="29"/>
      <c r="IC162" s="29"/>
      <c r="ID162" s="29"/>
      <c r="IF162" s="29"/>
      <c r="IG162" s="29"/>
      <c r="IH162" s="29"/>
      <c r="IJ162" s="29"/>
      <c r="IK162" s="29"/>
    </row>
    <row r="163" spans="1:245" customFormat="1" ht="18" customHeight="1" x14ac:dyDescent="0.25">
      <c r="A163" s="30" t="s">
        <v>148</v>
      </c>
      <c r="B163" s="31" t="s">
        <v>142</v>
      </c>
      <c r="C163" s="124" t="s">
        <v>188</v>
      </c>
      <c r="D163" s="115"/>
      <c r="E163" s="115"/>
      <c r="F163" s="115"/>
      <c r="G163" s="115"/>
      <c r="H163" s="32" t="s">
        <v>149</v>
      </c>
      <c r="I163" s="33">
        <v>291</v>
      </c>
      <c r="J163" s="34">
        <v>1</v>
      </c>
      <c r="K163" s="34">
        <v>291</v>
      </c>
      <c r="L163" s="36"/>
      <c r="M163" s="33"/>
      <c r="N163" s="82">
        <v>0</v>
      </c>
      <c r="O163" s="33"/>
      <c r="P163" s="83">
        <f>ROUND(K163*N163,2)</f>
        <v>0</v>
      </c>
      <c r="HY163" s="29"/>
      <c r="HZ163" s="29" t="s">
        <v>150</v>
      </c>
      <c r="IA163" s="29" t="s">
        <v>2</v>
      </c>
      <c r="IB163" s="29" t="s">
        <v>2</v>
      </c>
      <c r="IC163" s="29" t="s">
        <v>2</v>
      </c>
      <c r="ID163" s="29" t="s">
        <v>2</v>
      </c>
      <c r="IF163" s="29"/>
      <c r="IG163" s="29"/>
      <c r="IH163" s="29"/>
      <c r="IJ163" s="29"/>
      <c r="IK163" s="29"/>
    </row>
    <row r="164" spans="1:245" customFormat="1" ht="0.75" customHeight="1" x14ac:dyDescent="0.25">
      <c r="A164" s="46"/>
      <c r="B164" s="47"/>
      <c r="C164" s="47"/>
      <c r="D164" s="47"/>
      <c r="E164" s="47"/>
      <c r="F164" s="47"/>
      <c r="G164" s="47"/>
      <c r="H164" s="48"/>
      <c r="I164" s="49"/>
      <c r="J164" s="49"/>
      <c r="K164" s="49"/>
      <c r="L164" s="50"/>
      <c r="M164" s="49"/>
      <c r="N164" s="50"/>
      <c r="O164" s="49"/>
      <c r="P164" s="51"/>
      <c r="HY164" s="29"/>
      <c r="HZ164" s="29"/>
      <c r="IA164" s="29"/>
      <c r="IB164" s="29"/>
      <c r="IC164" s="29"/>
      <c r="ID164" s="29"/>
      <c r="IF164" s="29"/>
      <c r="IG164" s="29"/>
      <c r="IH164" s="29"/>
      <c r="IJ164" s="29"/>
      <c r="IK164" s="29"/>
    </row>
    <row r="165" spans="1:245" customFormat="1" ht="18.75" customHeight="1" x14ac:dyDescent="0.25">
      <c r="A165" s="30" t="s">
        <v>151</v>
      </c>
      <c r="B165" s="31" t="s">
        <v>142</v>
      </c>
      <c r="C165" s="115" t="s">
        <v>152</v>
      </c>
      <c r="D165" s="115"/>
      <c r="E165" s="115"/>
      <c r="F165" s="115"/>
      <c r="G165" s="115"/>
      <c r="H165" s="32" t="s">
        <v>153</v>
      </c>
      <c r="I165" s="33">
        <v>989.4</v>
      </c>
      <c r="J165" s="34">
        <v>1</v>
      </c>
      <c r="K165" s="52">
        <v>989.4</v>
      </c>
      <c r="L165" s="36"/>
      <c r="M165" s="33"/>
      <c r="N165" s="82">
        <v>0</v>
      </c>
      <c r="O165" s="33"/>
      <c r="P165" s="83">
        <f>ROUND(K165*N165,2)</f>
        <v>0</v>
      </c>
      <c r="HY165" s="29"/>
      <c r="HZ165" s="29" t="s">
        <v>154</v>
      </c>
      <c r="IA165" s="29" t="s">
        <v>2</v>
      </c>
      <c r="IB165" s="29" t="s">
        <v>2</v>
      </c>
      <c r="IC165" s="29" t="s">
        <v>2</v>
      </c>
      <c r="ID165" s="29" t="s">
        <v>2</v>
      </c>
      <c r="IF165" s="29"/>
      <c r="IG165" s="29"/>
      <c r="IH165" s="29"/>
      <c r="IJ165" s="29"/>
      <c r="IK165" s="29"/>
    </row>
    <row r="166" spans="1:245" customFormat="1" ht="2.25" hidden="1" customHeight="1" x14ac:dyDescent="0.25">
      <c r="A166" s="46"/>
      <c r="B166" s="47"/>
      <c r="C166" s="47"/>
      <c r="D166" s="47"/>
      <c r="E166" s="47"/>
      <c r="F166" s="47"/>
      <c r="G166" s="47"/>
      <c r="H166" s="48"/>
      <c r="I166" s="49"/>
      <c r="J166" s="49"/>
      <c r="K166" s="49"/>
      <c r="L166" s="50"/>
      <c r="M166" s="49"/>
      <c r="N166" s="50"/>
      <c r="O166" s="49"/>
      <c r="P166" s="51"/>
      <c r="HY166" s="29"/>
      <c r="HZ166" s="29"/>
      <c r="IA166" s="29"/>
      <c r="IB166" s="29"/>
      <c r="IC166" s="29"/>
      <c r="ID166" s="29"/>
      <c r="IF166" s="29"/>
      <c r="IG166" s="29"/>
      <c r="IH166" s="29"/>
      <c r="IJ166" s="29"/>
      <c r="IK166" s="29"/>
    </row>
    <row r="167" spans="1:245" customFormat="1" ht="23.25" x14ac:dyDescent="0.25">
      <c r="A167" s="30" t="s">
        <v>155</v>
      </c>
      <c r="B167" s="31" t="s">
        <v>142</v>
      </c>
      <c r="C167" s="115" t="s">
        <v>156</v>
      </c>
      <c r="D167" s="115"/>
      <c r="E167" s="115"/>
      <c r="F167" s="115"/>
      <c r="G167" s="115"/>
      <c r="H167" s="32" t="s">
        <v>144</v>
      </c>
      <c r="I167" s="33">
        <v>485</v>
      </c>
      <c r="J167" s="34">
        <v>1</v>
      </c>
      <c r="K167" s="34">
        <v>485</v>
      </c>
      <c r="L167" s="36"/>
      <c r="M167" s="33"/>
      <c r="N167" s="82">
        <v>0</v>
      </c>
      <c r="O167" s="33"/>
      <c r="P167" s="83">
        <f>ROUND(K167*N167,2)</f>
        <v>0</v>
      </c>
      <c r="HY167" s="29"/>
      <c r="HZ167" s="29" t="s">
        <v>157</v>
      </c>
      <c r="IA167" s="29" t="s">
        <v>2</v>
      </c>
      <c r="IB167" s="29" t="s">
        <v>2</v>
      </c>
      <c r="IC167" s="29" t="s">
        <v>2</v>
      </c>
      <c r="ID167" s="29" t="s">
        <v>2</v>
      </c>
      <c r="IF167" s="29"/>
      <c r="IG167" s="29"/>
      <c r="IH167" s="29"/>
      <c r="IJ167" s="29"/>
      <c r="IK167" s="29"/>
    </row>
    <row r="168" spans="1:245" customFormat="1" ht="0.75" customHeight="1" x14ac:dyDescent="0.25">
      <c r="A168" s="46"/>
      <c r="B168" s="47"/>
      <c r="C168" s="47"/>
      <c r="D168" s="47"/>
      <c r="E168" s="47"/>
      <c r="F168" s="47"/>
      <c r="G168" s="47"/>
      <c r="H168" s="48"/>
      <c r="I168" s="49"/>
      <c r="J168" s="49"/>
      <c r="K168" s="49"/>
      <c r="L168" s="50"/>
      <c r="M168" s="49"/>
      <c r="N168" s="50"/>
      <c r="O168" s="49"/>
      <c r="P168" s="51"/>
      <c r="HY168" s="29"/>
      <c r="HZ168" s="29"/>
      <c r="IA168" s="29"/>
      <c r="IB168" s="29"/>
      <c r="IC168" s="29"/>
      <c r="ID168" s="29"/>
      <c r="IF168" s="29"/>
      <c r="IG168" s="29"/>
      <c r="IH168" s="29"/>
      <c r="IJ168" s="29"/>
      <c r="IK168" s="29"/>
    </row>
    <row r="169" spans="1:245" customFormat="1" ht="19.5" customHeight="1" x14ac:dyDescent="0.25">
      <c r="A169" s="30" t="s">
        <v>158</v>
      </c>
      <c r="B169" s="31" t="s">
        <v>142</v>
      </c>
      <c r="C169" s="115" t="s">
        <v>159</v>
      </c>
      <c r="D169" s="115"/>
      <c r="E169" s="115"/>
      <c r="F169" s="115"/>
      <c r="G169" s="115"/>
      <c r="H169" s="32" t="s">
        <v>160</v>
      </c>
      <c r="I169" s="33">
        <v>67</v>
      </c>
      <c r="J169" s="34">
        <v>1</v>
      </c>
      <c r="K169" s="34">
        <v>67</v>
      </c>
      <c r="L169" s="36"/>
      <c r="M169" s="33"/>
      <c r="N169" s="82">
        <v>0</v>
      </c>
      <c r="O169" s="33"/>
      <c r="P169" s="83">
        <f>ROUND(K169*N169,2)</f>
        <v>0</v>
      </c>
      <c r="HY169" s="29"/>
      <c r="HZ169" s="29" t="s">
        <v>161</v>
      </c>
      <c r="IA169" s="29" t="s">
        <v>2</v>
      </c>
      <c r="IB169" s="29" t="s">
        <v>2</v>
      </c>
      <c r="IC169" s="29" t="s">
        <v>2</v>
      </c>
      <c r="ID169" s="29" t="s">
        <v>2</v>
      </c>
      <c r="IF169" s="29"/>
      <c r="IG169" s="29"/>
      <c r="IH169" s="29"/>
      <c r="IJ169" s="29"/>
      <c r="IK169" s="29"/>
    </row>
    <row r="170" spans="1:245" customFormat="1" ht="0.75" customHeight="1" x14ac:dyDescent="0.25">
      <c r="A170" s="46"/>
      <c r="B170" s="47"/>
      <c r="C170" s="47"/>
      <c r="D170" s="47"/>
      <c r="E170" s="47"/>
      <c r="F170" s="47"/>
      <c r="G170" s="47"/>
      <c r="H170" s="48"/>
      <c r="I170" s="49"/>
      <c r="J170" s="49"/>
      <c r="K170" s="49"/>
      <c r="L170" s="50"/>
      <c r="M170" s="49"/>
      <c r="N170" s="50"/>
      <c r="O170" s="49"/>
      <c r="P170" s="51"/>
      <c r="HY170" s="29"/>
      <c r="HZ170" s="29"/>
      <c r="IA170" s="29"/>
      <c r="IB170" s="29"/>
      <c r="IC170" s="29"/>
      <c r="ID170" s="29"/>
      <c r="IF170" s="29"/>
      <c r="IG170" s="29"/>
      <c r="IH170" s="29"/>
      <c r="IJ170" s="29"/>
      <c r="IK170" s="29"/>
    </row>
    <row r="171" spans="1:245" customFormat="1" ht="27.75" customHeight="1" x14ac:dyDescent="0.25">
      <c r="A171" s="30" t="s">
        <v>162</v>
      </c>
      <c r="B171" s="31" t="s">
        <v>142</v>
      </c>
      <c r="C171" s="115" t="s">
        <v>163</v>
      </c>
      <c r="D171" s="115"/>
      <c r="E171" s="115"/>
      <c r="F171" s="115"/>
      <c r="G171" s="115"/>
      <c r="H171" s="32" t="s">
        <v>164</v>
      </c>
      <c r="I171" s="33">
        <v>3.2</v>
      </c>
      <c r="J171" s="34">
        <v>1</v>
      </c>
      <c r="K171" s="52">
        <v>3.2</v>
      </c>
      <c r="L171" s="36"/>
      <c r="M171" s="33"/>
      <c r="N171" s="82">
        <v>0</v>
      </c>
      <c r="O171" s="33"/>
      <c r="P171" s="83">
        <f>ROUND(K171*N171,2)</f>
        <v>0</v>
      </c>
      <c r="HY171" s="29"/>
      <c r="HZ171" s="29" t="s">
        <v>165</v>
      </c>
      <c r="IA171" s="29" t="s">
        <v>2</v>
      </c>
      <c r="IB171" s="29" t="s">
        <v>2</v>
      </c>
      <c r="IC171" s="29" t="s">
        <v>2</v>
      </c>
      <c r="ID171" s="29" t="s">
        <v>2</v>
      </c>
      <c r="IF171" s="29"/>
      <c r="IG171" s="29"/>
      <c r="IH171" s="29"/>
      <c r="IJ171" s="29"/>
      <c r="IK171" s="29"/>
    </row>
    <row r="172" spans="1:245" customFormat="1" ht="0.75" customHeight="1" x14ac:dyDescent="0.25">
      <c r="A172" s="46"/>
      <c r="B172" s="47"/>
      <c r="C172" s="47"/>
      <c r="D172" s="47"/>
      <c r="E172" s="47"/>
      <c r="F172" s="47"/>
      <c r="G172" s="47"/>
      <c r="H172" s="48"/>
      <c r="I172" s="49"/>
      <c r="J172" s="49"/>
      <c r="K172" s="49"/>
      <c r="L172" s="50"/>
      <c r="M172" s="49"/>
      <c r="N172" s="50"/>
      <c r="O172" s="49"/>
      <c r="P172" s="51"/>
      <c r="HY172" s="29"/>
      <c r="HZ172" s="29"/>
      <c r="IA172" s="29"/>
      <c r="IB172" s="29"/>
      <c r="IC172" s="29"/>
      <c r="ID172" s="29"/>
      <c r="IF172" s="29"/>
      <c r="IG172" s="29"/>
      <c r="IH172" s="29"/>
      <c r="IJ172" s="29"/>
      <c r="IK172" s="29"/>
    </row>
    <row r="173" spans="1:245" customFormat="1" ht="21" customHeight="1" x14ac:dyDescent="0.25">
      <c r="A173" s="30" t="s">
        <v>166</v>
      </c>
      <c r="B173" s="31" t="s">
        <v>142</v>
      </c>
      <c r="C173" s="115" t="s">
        <v>167</v>
      </c>
      <c r="D173" s="115"/>
      <c r="E173" s="115"/>
      <c r="F173" s="115"/>
      <c r="G173" s="115"/>
      <c r="H173" s="32" t="s">
        <v>160</v>
      </c>
      <c r="I173" s="33">
        <v>1</v>
      </c>
      <c r="J173" s="34">
        <v>1</v>
      </c>
      <c r="K173" s="34">
        <v>1</v>
      </c>
      <c r="L173" s="36"/>
      <c r="M173" s="33"/>
      <c r="N173" s="82">
        <v>0</v>
      </c>
      <c r="O173" s="33"/>
      <c r="P173" s="83">
        <f>ROUND(K173*N173,2)</f>
        <v>0</v>
      </c>
      <c r="HY173" s="29"/>
      <c r="HZ173" s="29" t="s">
        <v>168</v>
      </c>
      <c r="IA173" s="29" t="s">
        <v>2</v>
      </c>
      <c r="IB173" s="29" t="s">
        <v>2</v>
      </c>
      <c r="IC173" s="29" t="s">
        <v>2</v>
      </c>
      <c r="ID173" s="29" t="s">
        <v>2</v>
      </c>
      <c r="IF173" s="29"/>
      <c r="IG173" s="29"/>
      <c r="IH173" s="29"/>
      <c r="IJ173" s="29"/>
      <c r="IK173" s="29"/>
    </row>
    <row r="174" spans="1:245" customFormat="1" ht="0.75" customHeight="1" x14ac:dyDescent="0.25">
      <c r="A174" s="46"/>
      <c r="B174" s="47"/>
      <c r="C174" s="47"/>
      <c r="D174" s="47"/>
      <c r="E174" s="47"/>
      <c r="F174" s="47"/>
      <c r="G174" s="47"/>
      <c r="H174" s="48"/>
      <c r="I174" s="49"/>
      <c r="J174" s="49"/>
      <c r="K174" s="49"/>
      <c r="L174" s="50"/>
      <c r="M174" s="49"/>
      <c r="N174" s="50"/>
      <c r="O174" s="49"/>
      <c r="P174" s="51"/>
      <c r="HY174" s="29"/>
      <c r="HZ174" s="29"/>
      <c r="IA174" s="29"/>
      <c r="IB174" s="29"/>
      <c r="IC174" s="29"/>
      <c r="ID174" s="29"/>
      <c r="IF174" s="29"/>
      <c r="IG174" s="29"/>
      <c r="IH174" s="29"/>
      <c r="IJ174" s="29"/>
      <c r="IK174" s="29"/>
    </row>
    <row r="175" spans="1:245" customFormat="1" ht="22.5" customHeight="1" x14ac:dyDescent="0.25">
      <c r="A175" s="30" t="s">
        <v>169</v>
      </c>
      <c r="B175" s="31" t="s">
        <v>142</v>
      </c>
      <c r="C175" s="115" t="s">
        <v>170</v>
      </c>
      <c r="D175" s="115"/>
      <c r="E175" s="115"/>
      <c r="F175" s="115"/>
      <c r="G175" s="115"/>
      <c r="H175" s="32" t="s">
        <v>160</v>
      </c>
      <c r="I175" s="33">
        <v>2</v>
      </c>
      <c r="J175" s="34">
        <v>1</v>
      </c>
      <c r="K175" s="34">
        <v>2</v>
      </c>
      <c r="L175" s="36"/>
      <c r="M175" s="33"/>
      <c r="N175" s="82">
        <v>0</v>
      </c>
      <c r="O175" s="33"/>
      <c r="P175" s="83">
        <f>ROUND(K175*N175,2)</f>
        <v>0</v>
      </c>
      <c r="HY175" s="29"/>
      <c r="HZ175" s="29" t="s">
        <v>171</v>
      </c>
      <c r="IA175" s="29" t="s">
        <v>2</v>
      </c>
      <c r="IB175" s="29" t="s">
        <v>2</v>
      </c>
      <c r="IC175" s="29" t="s">
        <v>2</v>
      </c>
      <c r="ID175" s="29" t="s">
        <v>2</v>
      </c>
      <c r="IF175" s="29"/>
      <c r="IG175" s="29"/>
      <c r="IH175" s="29"/>
      <c r="IJ175" s="29"/>
      <c r="IK175" s="29"/>
    </row>
    <row r="176" spans="1:245" customFormat="1" ht="0.75" customHeight="1" x14ac:dyDescent="0.25">
      <c r="A176" s="46"/>
      <c r="B176" s="47"/>
      <c r="C176" s="47"/>
      <c r="D176" s="47"/>
      <c r="E176" s="47"/>
      <c r="F176" s="47"/>
      <c r="G176" s="47"/>
      <c r="H176" s="48"/>
      <c r="I176" s="49"/>
      <c r="J176" s="49"/>
      <c r="K176" s="49"/>
      <c r="L176" s="50"/>
      <c r="M176" s="49"/>
      <c r="N176" s="50"/>
      <c r="O176" s="49"/>
      <c r="P176" s="51"/>
      <c r="HY176" s="29"/>
      <c r="HZ176" s="29"/>
      <c r="IA176" s="29"/>
      <c r="IB176" s="29"/>
      <c r="IC176" s="29"/>
      <c r="ID176" s="29"/>
      <c r="IF176" s="29"/>
      <c r="IG176" s="29"/>
      <c r="IH176" s="29"/>
      <c r="IJ176" s="29"/>
      <c r="IK176" s="29"/>
    </row>
    <row r="177" spans="1:309" customFormat="1" ht="23.25" customHeight="1" x14ac:dyDescent="0.25">
      <c r="A177" s="30" t="s">
        <v>172</v>
      </c>
      <c r="B177" s="31" t="s">
        <v>142</v>
      </c>
      <c r="C177" s="115" t="s">
        <v>173</v>
      </c>
      <c r="D177" s="115"/>
      <c r="E177" s="115"/>
      <c r="F177" s="115"/>
      <c r="G177" s="115"/>
      <c r="H177" s="32" t="s">
        <v>144</v>
      </c>
      <c r="I177" s="33">
        <v>13.5</v>
      </c>
      <c r="J177" s="34">
        <v>1</v>
      </c>
      <c r="K177" s="52">
        <v>13.5</v>
      </c>
      <c r="L177" s="36"/>
      <c r="M177" s="33"/>
      <c r="N177" s="82">
        <v>0</v>
      </c>
      <c r="O177" s="33"/>
      <c r="P177" s="83">
        <f>ROUND(K177*N177,2)</f>
        <v>0</v>
      </c>
      <c r="HY177" s="29"/>
      <c r="HZ177" s="29" t="s">
        <v>174</v>
      </c>
      <c r="IA177" s="29" t="s">
        <v>2</v>
      </c>
      <c r="IB177" s="29" t="s">
        <v>2</v>
      </c>
      <c r="IC177" s="29" t="s">
        <v>2</v>
      </c>
      <c r="ID177" s="29" t="s">
        <v>2</v>
      </c>
      <c r="IF177" s="29"/>
      <c r="IG177" s="29"/>
      <c r="IH177" s="29"/>
      <c r="IJ177" s="29"/>
      <c r="IK177" s="29"/>
    </row>
    <row r="178" spans="1:309" customFormat="1" ht="0.75" customHeight="1" x14ac:dyDescent="0.25">
      <c r="A178" s="46"/>
      <c r="B178" s="47"/>
      <c r="C178" s="47"/>
      <c r="D178" s="47"/>
      <c r="E178" s="47"/>
      <c r="F178" s="47"/>
      <c r="G178" s="47"/>
      <c r="H178" s="48"/>
      <c r="I178" s="49"/>
      <c r="J178" s="49"/>
      <c r="K178" s="49"/>
      <c r="L178" s="50"/>
      <c r="M178" s="49"/>
      <c r="N178" s="50"/>
      <c r="O178" s="49"/>
      <c r="P178" s="51"/>
      <c r="HY178" s="29"/>
      <c r="HZ178" s="29"/>
      <c r="IA178" s="29"/>
      <c r="IB178" s="29"/>
      <c r="IC178" s="29"/>
      <c r="ID178" s="29"/>
      <c r="IF178" s="29"/>
      <c r="IG178" s="29"/>
      <c r="IH178" s="29"/>
      <c r="IJ178" s="29"/>
      <c r="IK178" s="29"/>
    </row>
    <row r="179" spans="1:309" customFormat="1" ht="13.5" customHeight="1" x14ac:dyDescent="0.25">
      <c r="A179" s="84"/>
      <c r="B179" s="71"/>
      <c r="C179" s="116" t="s">
        <v>175</v>
      </c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72">
        <f>SUM(P159:P177)</f>
        <v>0</v>
      </c>
      <c r="Q179" s="58"/>
      <c r="R179" s="59"/>
      <c r="HY179" s="29"/>
      <c r="HZ179" s="29"/>
      <c r="IA179" s="29"/>
      <c r="IB179" s="29"/>
      <c r="IC179" s="29"/>
      <c r="ID179" s="29"/>
      <c r="IF179" s="29"/>
      <c r="IG179" s="29"/>
      <c r="IH179" s="29" t="s">
        <v>176</v>
      </c>
      <c r="IJ179" s="29"/>
      <c r="IK179" s="29"/>
    </row>
    <row r="180" spans="1:309" customFormat="1" ht="12" customHeight="1" x14ac:dyDescent="0.25">
      <c r="A180" s="85"/>
      <c r="B180" s="86"/>
      <c r="C180" s="87"/>
      <c r="D180" s="87"/>
      <c r="E180" s="87"/>
      <c r="F180" s="87"/>
      <c r="G180" s="87"/>
      <c r="H180" s="87"/>
      <c r="I180" s="87"/>
      <c r="J180" s="87"/>
      <c r="K180" s="88"/>
      <c r="L180" s="87"/>
      <c r="M180" s="87"/>
      <c r="N180" s="87"/>
      <c r="O180" s="87"/>
      <c r="P180" s="89"/>
      <c r="Q180" s="69"/>
      <c r="R180" s="63"/>
      <c r="HY180" s="29"/>
      <c r="HZ180" s="29"/>
      <c r="IA180" s="29"/>
      <c r="IB180" s="29"/>
      <c r="IC180" s="29"/>
      <c r="ID180" s="29"/>
      <c r="IF180" s="29"/>
      <c r="IG180" s="29"/>
      <c r="IH180" s="29"/>
      <c r="IJ180" s="29"/>
      <c r="IK180" s="29"/>
    </row>
    <row r="181" spans="1:309" customFormat="1" ht="0.75" customHeight="1" x14ac:dyDescent="0.25">
      <c r="A181" s="39"/>
      <c r="B181" s="56"/>
      <c r="C181" s="7"/>
      <c r="D181" s="7"/>
      <c r="E181" s="7"/>
      <c r="F181" s="7"/>
      <c r="G181" s="7"/>
      <c r="H181" s="7"/>
      <c r="I181" s="7"/>
      <c r="J181" s="7"/>
      <c r="K181" s="90"/>
      <c r="L181" s="7"/>
      <c r="M181" s="7"/>
      <c r="N181" s="7"/>
      <c r="O181" s="7"/>
      <c r="P181" s="91"/>
      <c r="Q181" s="69"/>
      <c r="R181" s="63"/>
      <c r="HY181" s="29"/>
      <c r="HZ181" s="29"/>
      <c r="IA181" s="29"/>
      <c r="IB181" s="29"/>
      <c r="IC181" s="29"/>
      <c r="ID181" s="29"/>
      <c r="IF181" s="29"/>
      <c r="IG181" s="29"/>
      <c r="IH181" s="29"/>
      <c r="IJ181" s="29"/>
      <c r="IK181" s="29"/>
    </row>
    <row r="182" spans="1:309" customFormat="1" ht="15" x14ac:dyDescent="0.25">
      <c r="A182" s="39"/>
      <c r="B182" s="56"/>
      <c r="C182" s="117" t="s">
        <v>177</v>
      </c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57"/>
      <c r="Q182" s="58"/>
      <c r="R182" s="59"/>
      <c r="JC182" s="29" t="s">
        <v>178</v>
      </c>
    </row>
    <row r="183" spans="1:309" customFormat="1" ht="15" x14ac:dyDescent="0.25">
      <c r="A183" s="92"/>
      <c r="B183" s="93"/>
      <c r="C183" s="118" t="s">
        <v>179</v>
      </c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94">
        <f>ROUND(P179+P157+P87,2)</f>
        <v>0</v>
      </c>
      <c r="Q183" s="58"/>
      <c r="R183" s="95"/>
      <c r="JC183" s="29"/>
      <c r="JD183" s="3" t="s">
        <v>180</v>
      </c>
    </row>
    <row r="184" spans="1:309" customFormat="1" ht="15" x14ac:dyDescent="0.25">
      <c r="A184" s="39"/>
      <c r="B184" s="40"/>
      <c r="C184" s="119" t="s">
        <v>181</v>
      </c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61">
        <f>P183*0.2</f>
        <v>0</v>
      </c>
      <c r="JC184" s="29"/>
      <c r="JE184" s="3" t="s">
        <v>181</v>
      </c>
    </row>
    <row r="185" spans="1:309" customFormat="1" ht="15" x14ac:dyDescent="0.25">
      <c r="A185" s="96"/>
      <c r="B185" s="97"/>
      <c r="C185" s="120" t="s">
        <v>182</v>
      </c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98">
        <f>ROUND(P183+P184,2)</f>
        <v>0</v>
      </c>
      <c r="JC185" s="29"/>
      <c r="JF185" s="29" t="s">
        <v>182</v>
      </c>
    </row>
    <row r="186" spans="1:309" customFormat="1" ht="15.75" hidden="1" customHeight="1" x14ac:dyDescent="0.25">
      <c r="A186" s="4"/>
      <c r="B186" s="99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1"/>
      <c r="O186" s="102"/>
      <c r="P186" s="103"/>
    </row>
    <row r="187" spans="1:309" s="104" customFormat="1" ht="14.25" customHeight="1" x14ac:dyDescent="0.2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6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  <c r="JC187" s="24"/>
      <c r="JD187" s="24"/>
      <c r="JE187" s="24"/>
      <c r="JF187" s="24"/>
      <c r="JG187" s="24"/>
      <c r="JH187" s="24"/>
      <c r="JI187" s="24"/>
      <c r="JJ187" s="24"/>
      <c r="JK187" s="24"/>
      <c r="JL187" s="24"/>
      <c r="JM187" s="24"/>
      <c r="JN187" s="24"/>
      <c r="JO187" s="24"/>
      <c r="JP187" s="24"/>
      <c r="JQ187" s="24"/>
      <c r="JR187" s="24"/>
      <c r="JS187" s="24"/>
      <c r="JT187" s="24"/>
      <c r="JU187" s="24"/>
      <c r="JV187" s="24"/>
      <c r="JW187" s="24"/>
      <c r="JX187" s="24"/>
      <c r="JY187" s="24"/>
      <c r="JZ187" s="24"/>
      <c r="KA187" s="24"/>
      <c r="KB187" s="24"/>
      <c r="KC187" s="24"/>
      <c r="KD187" s="24"/>
      <c r="KE187" s="24"/>
      <c r="KF187" s="24"/>
      <c r="KG187" s="24"/>
      <c r="KH187" s="24"/>
      <c r="KI187" s="24"/>
      <c r="KJ187" s="24"/>
      <c r="KK187" s="24"/>
      <c r="KL187" s="24"/>
      <c r="KM187" s="24"/>
      <c r="KN187" s="24"/>
      <c r="KO187" s="24"/>
      <c r="KP187" s="24"/>
      <c r="KQ187" s="24"/>
      <c r="KR187" s="24"/>
      <c r="KS187" s="24"/>
      <c r="KT187" s="24"/>
      <c r="KU187" s="24"/>
      <c r="KV187" s="24"/>
      <c r="KW187" s="24"/>
    </row>
    <row r="188" spans="1:309" s="104" customFormat="1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06"/>
      <c r="R188" s="106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  <c r="JC188" s="24"/>
      <c r="JD188" s="24"/>
      <c r="JE188" s="24"/>
      <c r="JF188" s="24"/>
      <c r="JG188" s="24"/>
      <c r="JH188" s="24"/>
      <c r="JI188" s="24"/>
      <c r="JJ188" s="24"/>
      <c r="JK188" s="24"/>
      <c r="JL188" s="24"/>
      <c r="JM188" s="24"/>
      <c r="JN188" s="24"/>
      <c r="JO188" s="24"/>
      <c r="JP188" s="24"/>
      <c r="JQ188" s="24"/>
      <c r="JR188" s="24"/>
      <c r="JS188" s="24"/>
      <c r="JT188" s="24"/>
      <c r="JU188" s="24"/>
      <c r="JV188" s="24"/>
      <c r="JW188" s="24"/>
      <c r="JX188" s="24"/>
      <c r="JY188" s="24"/>
      <c r="JZ188" s="24"/>
      <c r="KA188" s="24"/>
      <c r="KB188" s="24"/>
      <c r="KC188" s="24"/>
      <c r="KD188" s="24"/>
      <c r="KE188" s="24"/>
      <c r="KF188" s="24"/>
      <c r="KG188" s="24"/>
      <c r="KH188" s="24"/>
      <c r="KI188" s="24"/>
      <c r="KJ188" s="24"/>
      <c r="KK188" s="24"/>
      <c r="KL188" s="24"/>
      <c r="KM188" s="24"/>
      <c r="KN188" s="24"/>
      <c r="KO188" s="24"/>
      <c r="KP188" s="24"/>
      <c r="KQ188" s="24"/>
      <c r="KR188" s="24"/>
      <c r="KS188" s="24"/>
      <c r="KT188" s="24"/>
      <c r="KU188" s="24"/>
      <c r="KV188" s="24"/>
      <c r="KW188" s="24"/>
    </row>
    <row r="189" spans="1:309" x14ac:dyDescent="0.2">
      <c r="A189" s="4"/>
      <c r="B189" s="90" t="s">
        <v>183</v>
      </c>
      <c r="C189" s="111"/>
      <c r="D189" s="111"/>
      <c r="E189" s="111"/>
      <c r="F189" s="111"/>
      <c r="G189" s="111"/>
      <c r="H189" s="111"/>
      <c r="I189" s="112"/>
      <c r="J189" s="112"/>
      <c r="K189" s="112"/>
      <c r="L189" s="112"/>
      <c r="M189" s="112"/>
      <c r="N189" s="112"/>
      <c r="JJ189" s="3" t="s">
        <v>2</v>
      </c>
      <c r="JK189" s="3" t="s">
        <v>2</v>
      </c>
      <c r="JL189" s="3" t="s">
        <v>2</v>
      </c>
      <c r="JM189" s="3" t="s">
        <v>2</v>
      </c>
      <c r="JN189" s="3" t="s">
        <v>2</v>
      </c>
      <c r="JO189" s="3" t="s">
        <v>2</v>
      </c>
      <c r="JP189" s="3" t="s">
        <v>2</v>
      </c>
      <c r="JQ189" s="3" t="s">
        <v>2</v>
      </c>
      <c r="JR189" s="3" t="s">
        <v>2</v>
      </c>
      <c r="JS189" s="3" t="s">
        <v>2</v>
      </c>
      <c r="JT189" s="3" t="s">
        <v>2</v>
      </c>
      <c r="JU189" s="3" t="s">
        <v>2</v>
      </c>
    </row>
    <row r="190" spans="1:309" s="107" customFormat="1" ht="16.5" customHeight="1" x14ac:dyDescent="0.25">
      <c r="A190" s="13"/>
      <c r="B190" s="90"/>
      <c r="C190" s="110" t="s">
        <v>184</v>
      </c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Q190" s="108"/>
      <c r="R190" s="108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  <c r="BX190" s="109"/>
      <c r="BY190" s="109"/>
      <c r="BZ190" s="109"/>
      <c r="CA190" s="109"/>
      <c r="CB190" s="109"/>
      <c r="CC190" s="109"/>
      <c r="CD190" s="109"/>
      <c r="CE190" s="109"/>
      <c r="CF190" s="109"/>
      <c r="CG190" s="109"/>
      <c r="CH190" s="109"/>
      <c r="CI190" s="109"/>
      <c r="CJ190" s="109"/>
      <c r="CK190" s="109"/>
      <c r="CL190" s="109"/>
      <c r="CM190" s="109"/>
      <c r="CN190" s="109"/>
      <c r="CO190" s="109"/>
      <c r="CP190" s="109"/>
      <c r="CQ190" s="109"/>
      <c r="CR190" s="109"/>
      <c r="CS190" s="109"/>
      <c r="CT190" s="109"/>
      <c r="CU190" s="109"/>
      <c r="CV190" s="109"/>
      <c r="CW190" s="109"/>
      <c r="CX190" s="109"/>
      <c r="CY190" s="109"/>
      <c r="CZ190" s="109"/>
      <c r="DA190" s="109"/>
      <c r="DB190" s="109"/>
      <c r="DC190" s="109"/>
      <c r="DD190" s="109"/>
      <c r="DE190" s="109"/>
      <c r="DF190" s="109"/>
      <c r="DG190" s="109"/>
      <c r="DH190" s="109"/>
      <c r="DI190" s="109"/>
      <c r="DJ190" s="109"/>
      <c r="DK190" s="109"/>
      <c r="DL190" s="109"/>
      <c r="DM190" s="109"/>
      <c r="DN190" s="109"/>
      <c r="DO190" s="109"/>
      <c r="DP190" s="109"/>
      <c r="DQ190" s="109"/>
      <c r="DR190" s="109"/>
      <c r="DS190" s="109"/>
      <c r="DT190" s="109"/>
      <c r="DU190" s="109"/>
      <c r="DV190" s="109"/>
      <c r="DW190" s="109"/>
      <c r="DX190" s="109"/>
      <c r="DY190" s="109"/>
      <c r="DZ190" s="109"/>
      <c r="EA190" s="109"/>
      <c r="EB190" s="109"/>
      <c r="EC190" s="109"/>
      <c r="ED190" s="109"/>
      <c r="EE190" s="109"/>
      <c r="EF190" s="109"/>
      <c r="EG190" s="109"/>
      <c r="EH190" s="109"/>
      <c r="EI190" s="109"/>
      <c r="EJ190" s="109"/>
      <c r="EK190" s="109"/>
      <c r="EL190" s="109"/>
      <c r="EM190" s="109"/>
      <c r="EN190" s="109"/>
      <c r="EO190" s="109"/>
      <c r="EP190" s="109"/>
      <c r="EQ190" s="109"/>
      <c r="ER190" s="109"/>
      <c r="ES190" s="109"/>
      <c r="ET190" s="109"/>
      <c r="EU190" s="109"/>
      <c r="EV190" s="109"/>
      <c r="EW190" s="109"/>
      <c r="EX190" s="109"/>
      <c r="EY190" s="109"/>
      <c r="EZ190" s="109"/>
      <c r="FA190" s="109"/>
      <c r="FB190" s="109"/>
      <c r="FC190" s="109"/>
      <c r="FD190" s="109"/>
      <c r="FE190" s="109"/>
      <c r="FF190" s="109"/>
      <c r="FG190" s="109"/>
      <c r="FH190" s="109"/>
      <c r="FI190" s="109"/>
      <c r="FJ190" s="109"/>
      <c r="FK190" s="109"/>
      <c r="FL190" s="109"/>
      <c r="FM190" s="109"/>
      <c r="FN190" s="109"/>
      <c r="FO190" s="109"/>
      <c r="FP190" s="109"/>
      <c r="FQ190" s="109"/>
      <c r="FR190" s="109"/>
      <c r="FS190" s="109"/>
      <c r="FT190" s="109"/>
      <c r="FU190" s="109"/>
      <c r="FV190" s="109"/>
      <c r="FW190" s="109"/>
      <c r="FX190" s="109"/>
      <c r="FY190" s="109"/>
      <c r="FZ190" s="109"/>
      <c r="GA190" s="109"/>
      <c r="GB190" s="109"/>
      <c r="GC190" s="109"/>
      <c r="GD190" s="109"/>
      <c r="GE190" s="109"/>
      <c r="GF190" s="109"/>
      <c r="GG190" s="109"/>
      <c r="GH190" s="109"/>
      <c r="GI190" s="109"/>
      <c r="GJ190" s="109"/>
      <c r="GK190" s="109"/>
      <c r="GL190" s="109"/>
      <c r="GM190" s="109"/>
      <c r="GN190" s="109"/>
      <c r="GO190" s="109"/>
      <c r="GP190" s="109"/>
      <c r="GQ190" s="109"/>
      <c r="GR190" s="109"/>
      <c r="GS190" s="109"/>
      <c r="GT190" s="109"/>
      <c r="GU190" s="109"/>
      <c r="GV190" s="109"/>
      <c r="GW190" s="109"/>
      <c r="GX190" s="109"/>
      <c r="GY190" s="109"/>
      <c r="GZ190" s="109"/>
      <c r="HA190" s="109"/>
      <c r="HB190" s="109"/>
      <c r="HC190" s="109"/>
      <c r="HD190" s="109"/>
      <c r="HE190" s="109"/>
      <c r="HF190" s="109"/>
      <c r="HG190" s="109"/>
      <c r="HH190" s="109"/>
      <c r="HI190" s="109"/>
      <c r="HJ190" s="109"/>
      <c r="HK190" s="109"/>
      <c r="HL190" s="109"/>
      <c r="HM190" s="109"/>
      <c r="HN190" s="109"/>
      <c r="HO190" s="109"/>
      <c r="HP190" s="109"/>
      <c r="HQ190" s="109"/>
      <c r="HR190" s="109"/>
      <c r="HS190" s="109"/>
      <c r="HT190" s="109"/>
      <c r="HU190" s="109"/>
      <c r="HV190" s="109"/>
      <c r="HW190" s="109"/>
      <c r="HX190" s="109"/>
      <c r="HY190" s="109"/>
      <c r="HZ190" s="109"/>
      <c r="IA190" s="109"/>
      <c r="IB190" s="109"/>
      <c r="IC190" s="109"/>
      <c r="ID190" s="109"/>
      <c r="IE190" s="109"/>
      <c r="IF190" s="109"/>
      <c r="IG190" s="109"/>
      <c r="IH190" s="109"/>
      <c r="II190" s="109"/>
      <c r="IJ190" s="109"/>
      <c r="IK190" s="109"/>
      <c r="IL190" s="109"/>
      <c r="IM190" s="109"/>
      <c r="IN190" s="109"/>
      <c r="IO190" s="109"/>
      <c r="IP190" s="109"/>
      <c r="IQ190" s="109"/>
      <c r="IR190" s="109"/>
      <c r="IS190" s="109"/>
      <c r="IT190" s="109"/>
      <c r="IU190" s="109"/>
      <c r="IV190" s="109"/>
      <c r="IW190" s="109"/>
      <c r="IX190" s="109"/>
      <c r="IY190" s="109"/>
      <c r="IZ190" s="109"/>
      <c r="JA190" s="109"/>
      <c r="JB190" s="109"/>
      <c r="JC190" s="109"/>
      <c r="JD190" s="109"/>
      <c r="JE190" s="109"/>
      <c r="JF190" s="109"/>
      <c r="JG190" s="109"/>
      <c r="JH190" s="109"/>
      <c r="JI190" s="109"/>
      <c r="JJ190" s="109"/>
      <c r="JK190" s="109"/>
      <c r="JL190" s="109"/>
      <c r="JM190" s="109"/>
      <c r="JN190" s="109"/>
      <c r="JO190" s="109"/>
      <c r="JP190" s="109"/>
      <c r="JQ190" s="109"/>
      <c r="JR190" s="109"/>
      <c r="JS190" s="109"/>
      <c r="JT190" s="109"/>
      <c r="JU190" s="109"/>
      <c r="JV190" s="109"/>
      <c r="JW190" s="109"/>
      <c r="JX190" s="109"/>
      <c r="JY190" s="109"/>
      <c r="JZ190" s="109"/>
      <c r="KA190" s="109"/>
      <c r="KB190" s="109"/>
      <c r="KC190" s="109"/>
      <c r="KD190" s="109"/>
      <c r="KE190" s="109"/>
      <c r="KF190" s="109"/>
      <c r="KG190" s="109"/>
      <c r="KH190" s="109"/>
      <c r="KI190" s="109"/>
      <c r="KJ190" s="109"/>
      <c r="KK190" s="109"/>
      <c r="KL190" s="109"/>
      <c r="KM190" s="109"/>
      <c r="KN190" s="109"/>
      <c r="KO190" s="109"/>
      <c r="KP190" s="109"/>
      <c r="KQ190" s="109"/>
      <c r="KR190" s="109"/>
      <c r="KS190" s="109"/>
      <c r="KT190" s="109"/>
      <c r="KU190" s="109"/>
      <c r="KV190" s="109"/>
      <c r="KW190" s="109"/>
    </row>
    <row r="191" spans="1:309" x14ac:dyDescent="0.2">
      <c r="A191" s="4"/>
      <c r="B191" s="90" t="s">
        <v>185</v>
      </c>
      <c r="C191" s="111"/>
      <c r="D191" s="111"/>
      <c r="E191" s="111"/>
      <c r="F191" s="111"/>
      <c r="G191" s="111"/>
      <c r="H191" s="111"/>
      <c r="I191" s="112"/>
      <c r="J191" s="112"/>
      <c r="K191" s="112"/>
      <c r="L191" s="112"/>
      <c r="M191" s="112"/>
      <c r="N191" s="112"/>
      <c r="JV191" s="3" t="s">
        <v>2</v>
      </c>
      <c r="JW191" s="3" t="s">
        <v>2</v>
      </c>
      <c r="JX191" s="3" t="s">
        <v>2</v>
      </c>
      <c r="JY191" s="3" t="s">
        <v>2</v>
      </c>
      <c r="JZ191" s="3" t="s">
        <v>2</v>
      </c>
      <c r="KA191" s="3" t="s">
        <v>2</v>
      </c>
      <c r="KB191" s="3" t="s">
        <v>2</v>
      </c>
      <c r="KC191" s="3" t="s">
        <v>2</v>
      </c>
      <c r="KD191" s="3" t="s">
        <v>2</v>
      </c>
      <c r="KE191" s="3" t="s">
        <v>2</v>
      </c>
      <c r="KF191" s="3" t="s">
        <v>2</v>
      </c>
      <c r="KG191" s="3" t="s">
        <v>2</v>
      </c>
    </row>
    <row r="192" spans="1:309" s="107" customFormat="1" ht="16.5" customHeight="1" x14ac:dyDescent="0.25">
      <c r="A192" s="13"/>
      <c r="C192" s="110" t="s">
        <v>184</v>
      </c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Q192" s="108"/>
      <c r="R192" s="108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  <c r="BX192" s="109"/>
      <c r="BY192" s="109"/>
      <c r="BZ192" s="109"/>
      <c r="CA192" s="109"/>
      <c r="CB192" s="109"/>
      <c r="CC192" s="109"/>
      <c r="CD192" s="109"/>
      <c r="CE192" s="109"/>
      <c r="CF192" s="109"/>
      <c r="CG192" s="109"/>
      <c r="CH192" s="109"/>
      <c r="CI192" s="109"/>
      <c r="CJ192" s="109"/>
      <c r="CK192" s="109"/>
      <c r="CL192" s="109"/>
      <c r="CM192" s="109"/>
      <c r="CN192" s="109"/>
      <c r="CO192" s="109"/>
      <c r="CP192" s="109"/>
      <c r="CQ192" s="109"/>
      <c r="CR192" s="109"/>
      <c r="CS192" s="109"/>
      <c r="CT192" s="109"/>
      <c r="CU192" s="109"/>
      <c r="CV192" s="109"/>
      <c r="CW192" s="109"/>
      <c r="CX192" s="109"/>
      <c r="CY192" s="109"/>
      <c r="CZ192" s="109"/>
      <c r="DA192" s="109"/>
      <c r="DB192" s="109"/>
      <c r="DC192" s="109"/>
      <c r="DD192" s="109"/>
      <c r="DE192" s="109"/>
      <c r="DF192" s="109"/>
      <c r="DG192" s="109"/>
      <c r="DH192" s="109"/>
      <c r="DI192" s="109"/>
      <c r="DJ192" s="109"/>
      <c r="DK192" s="109"/>
      <c r="DL192" s="109"/>
      <c r="DM192" s="109"/>
      <c r="DN192" s="109"/>
      <c r="DO192" s="109"/>
      <c r="DP192" s="109"/>
      <c r="DQ192" s="109"/>
      <c r="DR192" s="109"/>
      <c r="DS192" s="109"/>
      <c r="DT192" s="109"/>
      <c r="DU192" s="109"/>
      <c r="DV192" s="109"/>
      <c r="DW192" s="109"/>
      <c r="DX192" s="109"/>
      <c r="DY192" s="109"/>
      <c r="DZ192" s="109"/>
      <c r="EA192" s="109"/>
      <c r="EB192" s="109"/>
      <c r="EC192" s="109"/>
      <c r="ED192" s="109"/>
      <c r="EE192" s="109"/>
      <c r="EF192" s="109"/>
      <c r="EG192" s="109"/>
      <c r="EH192" s="109"/>
      <c r="EI192" s="109"/>
      <c r="EJ192" s="109"/>
      <c r="EK192" s="109"/>
      <c r="EL192" s="109"/>
      <c r="EM192" s="109"/>
      <c r="EN192" s="109"/>
      <c r="EO192" s="109"/>
      <c r="EP192" s="109"/>
      <c r="EQ192" s="109"/>
      <c r="ER192" s="109"/>
      <c r="ES192" s="109"/>
      <c r="ET192" s="109"/>
      <c r="EU192" s="109"/>
      <c r="EV192" s="109"/>
      <c r="EW192" s="109"/>
      <c r="EX192" s="109"/>
      <c r="EY192" s="109"/>
      <c r="EZ192" s="109"/>
      <c r="FA192" s="109"/>
      <c r="FB192" s="109"/>
      <c r="FC192" s="109"/>
      <c r="FD192" s="109"/>
      <c r="FE192" s="109"/>
      <c r="FF192" s="109"/>
      <c r="FG192" s="109"/>
      <c r="FH192" s="109"/>
      <c r="FI192" s="109"/>
      <c r="FJ192" s="109"/>
      <c r="FK192" s="109"/>
      <c r="FL192" s="109"/>
      <c r="FM192" s="109"/>
      <c r="FN192" s="109"/>
      <c r="FO192" s="109"/>
      <c r="FP192" s="109"/>
      <c r="FQ192" s="109"/>
      <c r="FR192" s="109"/>
      <c r="FS192" s="109"/>
      <c r="FT192" s="109"/>
      <c r="FU192" s="109"/>
      <c r="FV192" s="109"/>
      <c r="FW192" s="109"/>
      <c r="FX192" s="109"/>
      <c r="FY192" s="109"/>
      <c r="FZ192" s="109"/>
      <c r="GA192" s="109"/>
      <c r="GB192" s="109"/>
      <c r="GC192" s="109"/>
      <c r="GD192" s="109"/>
      <c r="GE192" s="109"/>
      <c r="GF192" s="109"/>
      <c r="GG192" s="109"/>
      <c r="GH192" s="109"/>
      <c r="GI192" s="109"/>
      <c r="GJ192" s="109"/>
      <c r="GK192" s="109"/>
      <c r="GL192" s="109"/>
      <c r="GM192" s="109"/>
      <c r="GN192" s="109"/>
      <c r="GO192" s="109"/>
      <c r="GP192" s="109"/>
      <c r="GQ192" s="109"/>
      <c r="GR192" s="109"/>
      <c r="GS192" s="109"/>
      <c r="GT192" s="109"/>
      <c r="GU192" s="109"/>
      <c r="GV192" s="109"/>
      <c r="GW192" s="109"/>
      <c r="GX192" s="109"/>
      <c r="GY192" s="109"/>
      <c r="GZ192" s="109"/>
      <c r="HA192" s="109"/>
      <c r="HB192" s="109"/>
      <c r="HC192" s="109"/>
      <c r="HD192" s="109"/>
      <c r="HE192" s="109"/>
      <c r="HF192" s="109"/>
      <c r="HG192" s="109"/>
      <c r="HH192" s="109"/>
      <c r="HI192" s="109"/>
      <c r="HJ192" s="109"/>
      <c r="HK192" s="109"/>
      <c r="HL192" s="109"/>
      <c r="HM192" s="109"/>
      <c r="HN192" s="109"/>
      <c r="HO192" s="109"/>
      <c r="HP192" s="109"/>
      <c r="HQ192" s="109"/>
      <c r="HR192" s="109"/>
      <c r="HS192" s="109"/>
      <c r="HT192" s="109"/>
      <c r="HU192" s="109"/>
      <c r="HV192" s="109"/>
      <c r="HW192" s="109"/>
      <c r="HX192" s="109"/>
      <c r="HY192" s="109"/>
      <c r="HZ192" s="109"/>
      <c r="IA192" s="109"/>
      <c r="IB192" s="109"/>
      <c r="IC192" s="109"/>
      <c r="ID192" s="109"/>
      <c r="IE192" s="109"/>
      <c r="IF192" s="109"/>
      <c r="IG192" s="109"/>
      <c r="IH192" s="109"/>
      <c r="II192" s="109"/>
      <c r="IJ192" s="109"/>
      <c r="IK192" s="109"/>
      <c r="IL192" s="109"/>
      <c r="IM192" s="109"/>
      <c r="IN192" s="109"/>
      <c r="IO192" s="109"/>
      <c r="IP192" s="109"/>
      <c r="IQ192" s="109"/>
      <c r="IR192" s="109"/>
      <c r="IS192" s="109"/>
      <c r="IT192" s="109"/>
      <c r="IU192" s="109"/>
      <c r="IV192" s="109"/>
      <c r="IW192" s="109"/>
      <c r="IX192" s="109"/>
      <c r="IY192" s="109"/>
      <c r="IZ192" s="109"/>
      <c r="JA192" s="109"/>
      <c r="JB192" s="109"/>
      <c r="JC192" s="109"/>
      <c r="JD192" s="109"/>
      <c r="JE192" s="109"/>
      <c r="JF192" s="109"/>
      <c r="JG192" s="109"/>
      <c r="JH192" s="109"/>
      <c r="JI192" s="109"/>
      <c r="JJ192" s="109"/>
      <c r="JK192" s="109"/>
      <c r="JL192" s="109"/>
      <c r="JM192" s="109"/>
      <c r="JN192" s="109"/>
      <c r="JO192" s="109"/>
      <c r="JP192" s="109"/>
      <c r="JQ192" s="109"/>
      <c r="JR192" s="109"/>
      <c r="JS192" s="109"/>
      <c r="JT192" s="109"/>
      <c r="JU192" s="109"/>
      <c r="JV192" s="109"/>
      <c r="JW192" s="109"/>
      <c r="JX192" s="109"/>
      <c r="JY192" s="109"/>
      <c r="JZ192" s="109"/>
      <c r="KA192" s="109"/>
      <c r="KB192" s="109"/>
      <c r="KC192" s="109"/>
      <c r="KD192" s="109"/>
      <c r="KE192" s="109"/>
      <c r="KF192" s="109"/>
      <c r="KG192" s="109"/>
      <c r="KH192" s="109"/>
      <c r="KI192" s="109"/>
      <c r="KJ192" s="109"/>
      <c r="KK192" s="109"/>
      <c r="KL192" s="109"/>
      <c r="KM192" s="109"/>
      <c r="KN192" s="109"/>
      <c r="KO192" s="109"/>
      <c r="KP192" s="109"/>
      <c r="KQ192" s="109"/>
      <c r="KR192" s="109"/>
      <c r="KS192" s="109"/>
      <c r="KT192" s="109"/>
      <c r="KU192" s="109"/>
      <c r="KV192" s="109"/>
      <c r="KW192" s="109"/>
    </row>
    <row r="193" spans="1:309" customFormat="1" ht="15" x14ac:dyDescent="0.25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KH193" s="3" t="s">
        <v>2</v>
      </c>
      <c r="KI193" s="3" t="s">
        <v>2</v>
      </c>
      <c r="KJ193" s="3" t="s">
        <v>2</v>
      </c>
      <c r="KK193" s="3" t="s">
        <v>2</v>
      </c>
      <c r="KL193" s="3" t="s">
        <v>2</v>
      </c>
      <c r="KM193" s="3" t="s">
        <v>2</v>
      </c>
      <c r="KN193" s="3" t="s">
        <v>2</v>
      </c>
      <c r="KO193" s="3" t="s">
        <v>2</v>
      </c>
      <c r="KP193" s="3" t="s">
        <v>2</v>
      </c>
      <c r="KQ193" s="3" t="s">
        <v>2</v>
      </c>
      <c r="KR193" s="3" t="s">
        <v>2</v>
      </c>
      <c r="KS193" s="3" t="s">
        <v>2</v>
      </c>
      <c r="KT193" s="3" t="s">
        <v>2</v>
      </c>
      <c r="KU193" s="3" t="s">
        <v>2</v>
      </c>
      <c r="KV193" s="3" t="s">
        <v>2</v>
      </c>
      <c r="KW193" s="3" t="s">
        <v>2</v>
      </c>
    </row>
    <row r="194" spans="1:309" customFormat="1" ht="15" x14ac:dyDescent="0.25">
      <c r="A194" s="4"/>
    </row>
    <row r="195" spans="1:309" customFormat="1" ht="15" x14ac:dyDescent="0.25">
      <c r="A195" s="4"/>
    </row>
    <row r="196" spans="1:309" customFormat="1" ht="15" x14ac:dyDescent="0.25">
      <c r="A196" s="4"/>
    </row>
    <row r="197" spans="1:309" customFormat="1" ht="15" x14ac:dyDescent="0.25">
      <c r="A197" s="4"/>
    </row>
    <row r="198" spans="1:309" customFormat="1" ht="15" x14ac:dyDescent="0.25">
      <c r="A198" s="4"/>
    </row>
    <row r="199" spans="1:309" customFormat="1" ht="15" x14ac:dyDescent="0.25">
      <c r="A199" s="4"/>
    </row>
    <row r="200" spans="1:309" customFormat="1" ht="15" x14ac:dyDescent="0.25">
      <c r="A200" s="4"/>
    </row>
    <row r="201" spans="1:309" customFormat="1" ht="15" x14ac:dyDescent="0.25">
      <c r="A201" s="4"/>
    </row>
    <row r="202" spans="1:309" customFormat="1" ht="15" x14ac:dyDescent="0.25">
      <c r="A202" s="4"/>
    </row>
    <row r="203" spans="1:309" customFormat="1" ht="15" x14ac:dyDescent="0.25">
      <c r="A203" s="4"/>
    </row>
    <row r="204" spans="1:309" customFormat="1" ht="15" x14ac:dyDescent="0.25">
      <c r="A204" s="4"/>
    </row>
    <row r="205" spans="1:309" customFormat="1" ht="15" x14ac:dyDescent="0.25">
      <c r="A205" s="4"/>
    </row>
    <row r="206" spans="1:309" customFormat="1" ht="15" x14ac:dyDescent="0.25">
      <c r="A206" s="4"/>
    </row>
    <row r="207" spans="1:309" customFormat="1" ht="15" x14ac:dyDescent="0.25">
      <c r="A207" s="4"/>
    </row>
    <row r="208" spans="1:309" customFormat="1" ht="15" x14ac:dyDescent="0.25">
      <c r="A208" s="4"/>
    </row>
    <row r="209" spans="1:1" customFormat="1" ht="15" x14ac:dyDescent="0.25">
      <c r="A209" s="4"/>
    </row>
    <row r="210" spans="1:1" customFormat="1" ht="15" x14ac:dyDescent="0.25">
      <c r="A210" s="4"/>
    </row>
    <row r="211" spans="1:1" customFormat="1" ht="15" x14ac:dyDescent="0.25">
      <c r="A211" s="4"/>
    </row>
    <row r="212" spans="1:1" customFormat="1" ht="15" x14ac:dyDescent="0.25">
      <c r="A212" s="4"/>
    </row>
    <row r="213" spans="1:1" customFormat="1" ht="15" x14ac:dyDescent="0.25">
      <c r="A213" s="4"/>
    </row>
    <row r="214" spans="1:1" customFormat="1" ht="15" x14ac:dyDescent="0.25">
      <c r="A214" s="4"/>
    </row>
    <row r="215" spans="1:1" customFormat="1" ht="15" x14ac:dyDescent="0.25">
      <c r="A215" s="4"/>
    </row>
    <row r="216" spans="1:1" customFormat="1" ht="15" x14ac:dyDescent="0.25">
      <c r="A216" s="4"/>
    </row>
    <row r="217" spans="1:1" customFormat="1" ht="15" x14ac:dyDescent="0.25">
      <c r="A217" s="4"/>
    </row>
    <row r="218" spans="1:1" customFormat="1" ht="15" x14ac:dyDescent="0.25">
      <c r="A218" s="4"/>
    </row>
    <row r="219" spans="1:1" customFormat="1" ht="15" x14ac:dyDescent="0.25">
      <c r="A219" s="4"/>
    </row>
    <row r="220" spans="1:1" customFormat="1" ht="15" x14ac:dyDescent="0.25">
      <c r="A220" s="4"/>
    </row>
    <row r="221" spans="1:1" customFormat="1" ht="15" x14ac:dyDescent="0.25">
      <c r="A221" s="4"/>
    </row>
    <row r="222" spans="1:1" customFormat="1" ht="15" x14ac:dyDescent="0.25">
      <c r="A222" s="4"/>
    </row>
    <row r="223" spans="1:1" customFormat="1" ht="15" x14ac:dyDescent="0.25">
      <c r="A223" s="4"/>
    </row>
    <row r="224" spans="1:1" customFormat="1" ht="15" x14ac:dyDescent="0.25">
      <c r="A224" s="4"/>
    </row>
    <row r="225" spans="1:1" customFormat="1" ht="15" x14ac:dyDescent="0.25">
      <c r="A225" s="4"/>
    </row>
    <row r="226" spans="1:1" customFormat="1" ht="15" x14ac:dyDescent="0.25">
      <c r="A226" s="4"/>
    </row>
  </sheetData>
  <mergeCells count="164">
    <mergeCell ref="A4:E4"/>
    <mergeCell ref="M4:P4"/>
    <mergeCell ref="A5:E5"/>
    <mergeCell ref="M5:P5"/>
    <mergeCell ref="A6:E6"/>
    <mergeCell ref="M6:P6"/>
    <mergeCell ref="A8:E8"/>
    <mergeCell ref="M8:P8"/>
    <mergeCell ref="A10:F10"/>
    <mergeCell ref="G10:P10"/>
    <mergeCell ref="A11:F11"/>
    <mergeCell ref="G11:P11"/>
    <mergeCell ref="A12:F12"/>
    <mergeCell ref="G12:P12"/>
    <mergeCell ref="A13:F13"/>
    <mergeCell ref="G13:P13"/>
    <mergeCell ref="A14:F14"/>
    <mergeCell ref="G14:P14"/>
    <mergeCell ref="A15:F15"/>
    <mergeCell ref="G15:P15"/>
    <mergeCell ref="A16:F16"/>
    <mergeCell ref="G16:P16"/>
    <mergeCell ref="A17:F17"/>
    <mergeCell ref="G17:P17"/>
    <mergeCell ref="A19:P19"/>
    <mergeCell ref="A20:P20"/>
    <mergeCell ref="A22:P22"/>
    <mergeCell ref="A23:P23"/>
    <mergeCell ref="A24:P24"/>
    <mergeCell ref="A26:P26"/>
    <mergeCell ref="A27:P27"/>
    <mergeCell ref="B29:F29"/>
    <mergeCell ref="B30:F30"/>
    <mergeCell ref="C32:I32"/>
    <mergeCell ref="C34:D34"/>
    <mergeCell ref="A36:A38"/>
    <mergeCell ref="B36:B38"/>
    <mergeCell ref="C36:G38"/>
    <mergeCell ref="H36:H38"/>
    <mergeCell ref="I36:K37"/>
    <mergeCell ref="L36:P37"/>
    <mergeCell ref="C39:G39"/>
    <mergeCell ref="A40:P40"/>
    <mergeCell ref="C41:G41"/>
    <mergeCell ref="C42:P42"/>
    <mergeCell ref="C43:G43"/>
    <mergeCell ref="C44:G44"/>
    <mergeCell ref="C46:G46"/>
    <mergeCell ref="C47:P47"/>
    <mergeCell ref="C48:G48"/>
    <mergeCell ref="C49:G49"/>
    <mergeCell ref="C51:G51"/>
    <mergeCell ref="C52:P52"/>
    <mergeCell ref="C53:G53"/>
    <mergeCell ref="C54:G54"/>
    <mergeCell ref="C56:G56"/>
    <mergeCell ref="C57:P57"/>
    <mergeCell ref="C58:G58"/>
    <mergeCell ref="C59:G59"/>
    <mergeCell ref="C61:G61"/>
    <mergeCell ref="C62:P62"/>
    <mergeCell ref="C63:G63"/>
    <mergeCell ref="C64:G64"/>
    <mergeCell ref="C66:G66"/>
    <mergeCell ref="C67:P67"/>
    <mergeCell ref="C68:G68"/>
    <mergeCell ref="C69:G69"/>
    <mergeCell ref="C71:G71"/>
    <mergeCell ref="C72:P72"/>
    <mergeCell ref="C73:G73"/>
    <mergeCell ref="C75:G75"/>
    <mergeCell ref="C76:P76"/>
    <mergeCell ref="C77:G77"/>
    <mergeCell ref="C79:O79"/>
    <mergeCell ref="C80:O80"/>
    <mergeCell ref="C81:O81"/>
    <mergeCell ref="C82:O82"/>
    <mergeCell ref="C83:O83"/>
    <mergeCell ref="C84:O84"/>
    <mergeCell ref="C85:O85"/>
    <mergeCell ref="C86:D86"/>
    <mergeCell ref="C87:O87"/>
    <mergeCell ref="A88:P88"/>
    <mergeCell ref="C89:G89"/>
    <mergeCell ref="C90:P90"/>
    <mergeCell ref="C91:G91"/>
    <mergeCell ref="C92:G92"/>
    <mergeCell ref="C94:G94"/>
    <mergeCell ref="C95:P95"/>
    <mergeCell ref="C96:G96"/>
    <mergeCell ref="C97:G97"/>
    <mergeCell ref="C99:G99"/>
    <mergeCell ref="C100:P100"/>
    <mergeCell ref="C101:G101"/>
    <mergeCell ref="C102:G102"/>
    <mergeCell ref="C104:G104"/>
    <mergeCell ref="C105:P105"/>
    <mergeCell ref="C106:G106"/>
    <mergeCell ref="C107:G107"/>
    <mergeCell ref="C109:G109"/>
    <mergeCell ref="C110:P110"/>
    <mergeCell ref="C111:G111"/>
    <mergeCell ref="C112:G112"/>
    <mergeCell ref="C114:G114"/>
    <mergeCell ref="C115:P115"/>
    <mergeCell ref="C116:G116"/>
    <mergeCell ref="C117:G117"/>
    <mergeCell ref="C119:G119"/>
    <mergeCell ref="C120:P120"/>
    <mergeCell ref="C121:G121"/>
    <mergeCell ref="C122:G122"/>
    <mergeCell ref="C124:G124"/>
    <mergeCell ref="C125:P125"/>
    <mergeCell ref="C126:G126"/>
    <mergeCell ref="C127:G127"/>
    <mergeCell ref="C129:G129"/>
    <mergeCell ref="C130:P130"/>
    <mergeCell ref="C131:G131"/>
    <mergeCell ref="C132:G132"/>
    <mergeCell ref="C134:G134"/>
    <mergeCell ref="C135:P135"/>
    <mergeCell ref="C136:G136"/>
    <mergeCell ref="C137:G137"/>
    <mergeCell ref="C139:G139"/>
    <mergeCell ref="C140:P140"/>
    <mergeCell ref="C141:G141"/>
    <mergeCell ref="C142:G142"/>
    <mergeCell ref="C144:G144"/>
    <mergeCell ref="C145:P145"/>
    <mergeCell ref="C146:G146"/>
    <mergeCell ref="C147:G147"/>
    <mergeCell ref="C149:O149"/>
    <mergeCell ref="C150:O150"/>
    <mergeCell ref="C151:O151"/>
    <mergeCell ref="C152:O152"/>
    <mergeCell ref="C153:O153"/>
    <mergeCell ref="C154:O154"/>
    <mergeCell ref="C155:O155"/>
    <mergeCell ref="C156:D156"/>
    <mergeCell ref="C157:O157"/>
    <mergeCell ref="C190:N190"/>
    <mergeCell ref="C191:H191"/>
    <mergeCell ref="I191:N191"/>
    <mergeCell ref="C192:N192"/>
    <mergeCell ref="A193:P193"/>
    <mergeCell ref="N1:P1"/>
    <mergeCell ref="C175:G175"/>
    <mergeCell ref="C177:G177"/>
    <mergeCell ref="C179:O179"/>
    <mergeCell ref="C182:O182"/>
    <mergeCell ref="C183:O183"/>
    <mergeCell ref="C184:O184"/>
    <mergeCell ref="C185:O185"/>
    <mergeCell ref="C189:H189"/>
    <mergeCell ref="I189:N189"/>
    <mergeCell ref="A158:P158"/>
    <mergeCell ref="C159:G159"/>
    <mergeCell ref="C161:G161"/>
    <mergeCell ref="C163:G163"/>
    <mergeCell ref="C165:G165"/>
    <mergeCell ref="C167:G167"/>
    <mergeCell ref="C169:G169"/>
    <mergeCell ref="C171:G171"/>
    <mergeCell ref="C173:G173"/>
  </mergeCells>
  <pageMargins left="0.31496062992125984" right="0.31496062992125984" top="0.70866141732283461" bottom="0.47244094488188981" header="0.19685038924217199" footer="0.19685038924217199"/>
  <pageSetup paperSize="9" scale="69" fitToHeight="0" orientation="landscape" useFirstPageNumber="1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2-25А  ШАБЛОН</vt:lpstr>
      <vt:lpstr>'2-25А  ШАБЛОН'!Print_Titles</vt:lpstr>
      <vt:lpstr>'2-25А  ШАБЛОН'!Область_печати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2</cp:revision>
  <dcterms:created xsi:type="dcterms:W3CDTF">2020-09-30T08:50:27Z</dcterms:created>
  <dcterms:modified xsi:type="dcterms:W3CDTF">2025-04-29T05:03:36Z</dcterms:modified>
</cp:coreProperties>
</file>