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Ремонт раздевалок ВХЛ\"/>
    </mc:Choice>
  </mc:AlternateContent>
  <xr:revisionPtr revIDLastSave="0" documentId="13_ncr:1_{C5004598-02A1-46F1-A03C-D92A25D33A63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3-25А ШАБЛОН" sheetId="1" r:id="rId1"/>
  </sheets>
  <definedNames>
    <definedName name="Print_Titles" localSheetId="0">'3-25А ШАБЛОН'!$39:$39</definedName>
    <definedName name="_xlnm.Print_Area" localSheetId="0">'3-25А ШАБЛОН'!$A$1:$P$558</definedName>
  </definedNames>
  <calcPr calcId="181029"/>
</workbook>
</file>

<file path=xl/calcChain.xml><?xml version="1.0" encoding="utf-8"?>
<calcChain xmlns="http://schemas.openxmlformats.org/spreadsheetml/2006/main">
  <c r="P545" i="1" l="1"/>
  <c r="P543" i="1"/>
  <c r="P541" i="1"/>
  <c r="P539" i="1"/>
  <c r="P537" i="1"/>
  <c r="P547" i="1" s="1"/>
  <c r="P550" i="1" s="1"/>
  <c r="P534" i="1"/>
  <c r="P473" i="1"/>
  <c r="P471" i="1"/>
  <c r="P469" i="1"/>
  <c r="P467" i="1"/>
  <c r="P465" i="1"/>
  <c r="P475" i="1" s="1"/>
  <c r="P462" i="1"/>
  <c r="P400" i="1"/>
  <c r="P398" i="1"/>
  <c r="P402" i="1" s="1"/>
  <c r="P396" i="1"/>
  <c r="P394" i="1"/>
  <c r="P392" i="1"/>
  <c r="P390" i="1"/>
  <c r="P387" i="1"/>
  <c r="P314" i="1"/>
  <c r="P312" i="1"/>
  <c r="P310" i="1"/>
  <c r="P308" i="1"/>
  <c r="P306" i="1"/>
  <c r="P304" i="1"/>
  <c r="P302" i="1"/>
  <c r="P300" i="1"/>
  <c r="P298" i="1"/>
  <c r="P296" i="1"/>
  <c r="P316" i="1" s="1"/>
  <c r="P294" i="1"/>
  <c r="P291" i="1"/>
  <c r="P181" i="1"/>
  <c r="P179" i="1"/>
  <c r="P177" i="1"/>
  <c r="P175" i="1"/>
  <c r="P173" i="1"/>
  <c r="P171" i="1"/>
  <c r="P169" i="1"/>
  <c r="P167" i="1"/>
  <c r="P165" i="1"/>
  <c r="P163" i="1"/>
  <c r="P161" i="1"/>
  <c r="P159" i="1"/>
  <c r="P183" i="1" s="1"/>
  <c r="P156" i="1"/>
  <c r="P551" i="1" l="1"/>
  <c r="P552" i="1" s="1"/>
  <c r="C34" i="1" s="1"/>
</calcChain>
</file>

<file path=xl/sharedStrings.xml><?xml version="1.0" encoding="utf-8"?>
<sst xmlns="http://schemas.openxmlformats.org/spreadsheetml/2006/main" count="1838" uniqueCount="333">
  <si>
    <t>СОГЛАСОВАНО:</t>
  </si>
  <si>
    <t>УТВЕРЖДАЮ:</t>
  </si>
  <si>
    <t/>
  </si>
  <si>
    <t>"____" ________________ 2025 года</t>
  </si>
  <si>
    <t>Наименование программного продукта</t>
  </si>
  <si>
    <t>ГРАНД-Смета, версия 2025.2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</si>
  <si>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</si>
  <si>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</si>
  <si>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</si>
  <si>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30.01.2024 № 55/пр;  Приказ Минстроя России от 16.02.2024 № 102/пр; 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</si>
  <si>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</si>
  <si>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Письмо Минстроя России от 25.02.2025 № 10314-ИФ/09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</si>
  <si>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</si>
  <si>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Постановление Правительства Омской области "Об установлении среднемесячного размера оплаты труда рабочего первого разряда, занятого в строительной отрасли, на территории Омской области за 2023 год" от 07.03.2024 № 135-п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</si>
  <si>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</si>
  <si>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</si>
  <si>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55. Омская область</t>
  </si>
  <si>
    <t xml:space="preserve">Наименование зоны субъекта Российской Федерации </t>
  </si>
  <si>
    <t>Омская область</t>
  </si>
  <si>
    <t>Хоккейный клуб  "Авангард" Омская область, г. Омск, Советский АО, пр. Мира 1-Б</t>
  </si>
  <si>
    <t>(наименование стройки)</t>
  </si>
  <si>
    <t>Ассоциация ХК "Авангард"</t>
  </si>
  <si>
    <t>(наименование объекта капитального строительства)</t>
  </si>
  <si>
    <t>ЛОКАЛЬНЫЙ СМЕТНЫЙ РАСЧЕТ (СМЕТА) № 3-25А. ШАБЛОН к отбору</t>
  </si>
  <si>
    <t>Замена покрытия в зале ВХЛ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</si>
  <si>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</si>
  <si>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</si>
  <si>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</si>
  <si>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</si>
  <si>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</si>
  <si>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ТЗ</t>
  </si>
  <si>
    <t>(проектная и (или) иная техническая документация)</t>
  </si>
  <si>
    <t xml:space="preserve">Составлен(а) в текущем уровне цен </t>
  </si>
  <si>
    <t>Сплит-форма индексов и сметных цен для ценовой зоны Омская область на 1 квартал 2025 года.</t>
  </si>
  <si>
    <t>I квартал 2025 года</t>
  </si>
  <si>
    <t xml:space="preserve">Сметная стоимость </t>
  </si>
  <si>
    <t>руб.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</si>
  <si>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</si>
  <si>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</si>
  <si>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</si>
  <si>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</si>
  <si>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</si>
  <si>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</si>
  <si>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</si>
  <si>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</si>
  <si>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</si>
  <si>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</si>
  <si>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</si>
  <si>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</si>
  <si>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</si>
  <si>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Комната отдыха (пом. 1041),  S=63,25м2</t>
  </si>
  <si>
    <t>ДЕМОНТАЖНЫЕ РАБОТЫ</t>
  </si>
  <si>
    <t>1</t>
  </si>
  <si>
    <t>ГЭСН10-01-059-01</t>
  </si>
  <si>
    <t>ДЕМОНТАЖ: столов, шкафов под мойки, холодильных шкафов и др./Перемещение мебели/</t>
  </si>
  <si>
    <t>100 шт</t>
  </si>
  <si>
    <t>Объем=17 / 100</t>
  </si>
  <si>
    <t>Итого прямые затраты</t>
  </si>
  <si>
    <t>Всего по позиции</t>
  </si>
  <si>
    <t>2</t>
  </si>
  <si>
    <t>ГЭСНм10-04-067-23</t>
  </si>
  <si>
    <t>ДЕМОНТАЖ: Устройство видеоконтрольное. /Телевизор=1шт, обезораживатель воздуха=1шт/</t>
  </si>
  <si>
    <t>шт</t>
  </si>
  <si>
    <t>Объем=1+1</t>
  </si>
  <si>
    <t>полы</t>
  </si>
  <si>
    <t>3</t>
  </si>
  <si>
    <t>ГЭСНр57-01-003-01</t>
  </si>
  <si>
    <t>Разборка плинтусов: деревянных и из пластмассовых материалов</t>
  </si>
  <si>
    <t>100 м</t>
  </si>
  <si>
    <t>Объем=27,63 / 100</t>
  </si>
  <si>
    <t>4</t>
  </si>
  <si>
    <t>ГЭСН11-01-049-01</t>
  </si>
  <si>
    <t>ДЕМОНТАЖ: металлического накладного профиля (порога)</t>
  </si>
  <si>
    <t>Объем=2,62 / 100</t>
  </si>
  <si>
    <t>5</t>
  </si>
  <si>
    <t>ГЭСНр57-01-002-01</t>
  </si>
  <si>
    <t>Разборка покрытий полов: из линолеума и релина /Ковролин/</t>
  </si>
  <si>
    <t>100 м2</t>
  </si>
  <si>
    <t>Объем=63,25 / 100</t>
  </si>
  <si>
    <t>6</t>
  </si>
  <si>
    <t>ГЭСНр69-01-009-01</t>
  </si>
  <si>
    <t>Очистка помещений от строительного мусора</t>
  </si>
  <si>
    <t>100 т</t>
  </si>
  <si>
    <t>Объем=0,1 / 100</t>
  </si>
  <si>
    <t>7</t>
  </si>
  <si>
    <t>ГЭСНр69-01-015-01</t>
  </si>
  <si>
    <t>Затаривание строительного мусора в мешки</t>
  </si>
  <si>
    <t>т</t>
  </si>
  <si>
    <t>8</t>
  </si>
  <si>
    <t>47-1</t>
  </si>
  <si>
    <t>Погрузка в автотранспортное средство: мусор строительный с погрузкой вручную</t>
  </si>
  <si>
    <t>9</t>
  </si>
  <si>
    <t>02-15-1-01-0015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</si>
  <si>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15 км</t>
  </si>
  <si>
    <t>МОНТАЖНЫЕ И ОБЩЕСТРОИТЕЛЬНЫЕ РАБОТЫ</t>
  </si>
  <si>
    <t>10</t>
  </si>
  <si>
    <t>ГЭСНр58-01-016-01</t>
  </si>
  <si>
    <t>Ремонт цементной стяжки площадью заделки: до 0,25 м2</t>
  </si>
  <si>
    <t>100 мест</t>
  </si>
  <si>
    <t>Объем=12 / 100</t>
  </si>
  <si>
    <t>11</t>
  </si>
  <si>
    <t>ГЭСНр58-01-016-02</t>
  </si>
  <si>
    <t>Ремонт цементной стяжки площадью заделки: до 0,5 м2</t>
  </si>
  <si>
    <t>Объем=7 / 100</t>
  </si>
  <si>
    <t>12</t>
  </si>
  <si>
    <t>ГЭСН11-01-011-09</t>
  </si>
  <si>
    <t>Устройство стяжек: из самовыравнивающейся смеси на цементной основе, толщиной 3 мм, /толщ.20мм/</t>
  </si>
  <si>
    <t>13</t>
  </si>
  <si>
    <t>ГЭСН11-01-011-11</t>
  </si>
  <si>
    <t>Устройство стяжек: на каждый последующий слой толщиной 1 мм добавлять к норме 11-01-011-09</t>
  </si>
  <si>
    <t>14</t>
  </si>
  <si>
    <t>ГЭСН11-01-037-02</t>
  </si>
  <si>
    <t>Устройство покрытий: из релина на клее КН-2, /Регупол /</t>
  </si>
  <si>
    <t>15</t>
  </si>
  <si>
    <t>ГЭСН11-01-040-01</t>
  </si>
  <si>
    <t>Устройство плинтусов поливинилхлоридных: на клее КН-2</t>
  </si>
  <si>
    <t>16</t>
  </si>
  <si>
    <t>Укладка металлического накладного профиля (порога)</t>
  </si>
  <si>
    <t>Объем=(1,8+0,9) / 100</t>
  </si>
  <si>
    <t>17</t>
  </si>
  <si>
    <t>ГЭСН15-04-026-03</t>
  </si>
  <si>
    <t>Высококачественная окраска масляными составами /плинтус напольный/</t>
  </si>
  <si>
    <t>Объем=2,8 / 100</t>
  </si>
  <si>
    <t>ранее демонтированный материал/оборудование</t>
  </si>
  <si>
    <t>18</t>
  </si>
  <si>
    <t>Установка столов, шкафов под мойки, холодильных шкафов и др. -ранее демонтированная мебель.</t>
  </si>
  <si>
    <t>19</t>
  </si>
  <si>
    <t>Устройство видеоконтрольное. /Телевизор=1шт, обезораживатель воздуха=1шт/ - ранее демонтированная мебель.</t>
  </si>
  <si>
    <t>вертикальные поверхности, высота до 3м</t>
  </si>
  <si>
    <t>20</t>
  </si>
  <si>
    <t>ГЭСН11-01-050-01</t>
  </si>
  <si>
    <t>Устройство пароизоляции из полиэтиленовой пленки в один слой насухо</t>
  </si>
  <si>
    <t>21</t>
  </si>
  <si>
    <t>ГЭСНр62-01-017-04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</si>
  <si>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до 10%. /RAL 9003-гл/мат цвет белый=73,1м2; RAL1014- г/мат цвет слоновая кость =36,5м2/</t>
  </si>
  <si>
    <t>Объем=(73,1+35,6) / 100</t>
  </si>
  <si>
    <t>Итоги по разделу 1 Комната отдыха (пом. 1041),  S=63,25м2 :</t>
  </si>
  <si>
    <t xml:space="preserve">     Итого прямые затраты (справочно)</t>
  </si>
  <si>
    <t xml:space="preserve">     Строительные работы</t>
  </si>
  <si>
    <t xml:space="preserve">     Монтажные работы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</si>
  <si>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</si>
  <si>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</si>
  <si>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</si>
  <si>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Итого по разделу 1 Комната отдыха (пом. 1041),  S=63,25м2</t>
  </si>
  <si>
    <t xml:space="preserve">договорной коэффициент </t>
  </si>
  <si>
    <t>К=</t>
  </si>
  <si>
    <t xml:space="preserve">     справочно:</t>
  </si>
  <si>
    <t xml:space="preserve">  Итого по разделу 1 Комната отдыха (пом. 1041),  S=63,25м2 с учетом договорного коэффициента</t>
  </si>
  <si>
    <t xml:space="preserve">          Затраты труда рабочих</t>
  </si>
  <si>
    <t>Раздел 2. Материалы с учетом доставки. Комната отдыха (пом. 1041),  S=63,25м2</t>
  </si>
  <si>
    <t>22</t>
  </si>
  <si>
    <t>цена поставки</t>
  </si>
  <si>
    <t>Ремонтный состав GERKULES GS-22 быстротвердеющий 5 кг</t>
  </si>
  <si>
    <t>кг</t>
  </si>
  <si>
    <t>23</t>
  </si>
  <si>
    <t>Наливной пол Волма Нивелир Экспресс 25 кг</t>
  </si>
  <si>
    <t>24</t>
  </si>
  <si>
    <t>Грунтовка глубокого проникновения Церезит CT17 10 л</t>
  </si>
  <si>
    <t>л</t>
  </si>
  <si>
    <t>25</t>
  </si>
  <si>
    <t>Резиновое покрытие Бренд: Regupol, грязезащитное</t>
  </si>
  <si>
    <t>м2</t>
  </si>
  <si>
    <t>26</t>
  </si>
  <si>
    <t>Двухкомпонентный полиуретановый клей для резиновых покрытий Caspol EX02, (7,2+0,9=8,1кг)</t>
  </si>
  <si>
    <t>27</t>
  </si>
  <si>
    <t>Плинтус напольный ПЕРФЕКТ PP-70 белый, /120x13x2000 мм/</t>
  </si>
  <si>
    <t>28</t>
  </si>
  <si>
    <t>Порог алюминиевый стыкоперекрывающий,  /1800х37мм/</t>
  </si>
  <si>
    <t>29</t>
  </si>
  <si>
    <t>Порог алюминиевый стыкоперекрывающий, /900х37мм/</t>
  </si>
  <si>
    <t>30</t>
  </si>
  <si>
    <t>Краска латексная для стен и потолков Dufa Mattlatex Mix матовая цвет, 10 л</t>
  </si>
  <si>
    <t>31</t>
  </si>
  <si>
    <t>Колер, 750мл</t>
  </si>
  <si>
    <t>32</t>
  </si>
  <si>
    <t>Краска для стен и потолков Tikkurila Harmony Velure моющаяся глубокоматовая цвет белый база А, 9 л. /RAL 9003-гл/мат цвет белый/.</t>
  </si>
  <si>
    <t>33</t>
  </si>
  <si>
    <t>Краска для стен и потолков Tikkurila Harmony Velure моющаяся глубокоматовая цвет белый база А 9 л, /RAL1014- г/мат цвет слоновая кость/</t>
  </si>
  <si>
    <t>Итого по разделу 2 Материалы с учетом доставки. Комната отдыха (пом. 1041),  S=63,25м2 :</t>
  </si>
  <si>
    <t>Итоги по разделу 2 Материалы с учетом доставки. Комната отдыха (пом. 1041),  S=63,25м2 :</t>
  </si>
  <si>
    <t>Раздел 3. Раздевалка (пом. 1085), S=84,11м2</t>
  </si>
  <si>
    <t>34</t>
  </si>
  <si>
    <t>ДЕМОНТАЖ: столов, шкафов под мойки, холодильных шкафов и др./Разборка, перемещение и вынос корпусной мебели/</t>
  </si>
  <si>
    <t>Объем=32 / 100</t>
  </si>
  <si>
    <t>35</t>
  </si>
  <si>
    <t>36</t>
  </si>
  <si>
    <t>Объем=23,9 / 100</t>
  </si>
  <si>
    <t>37</t>
  </si>
  <si>
    <t>Объем=84,11 / 100</t>
  </si>
  <si>
    <t>38</t>
  </si>
  <si>
    <t>Объем=0,15 / 100</t>
  </si>
  <si>
    <t>39</t>
  </si>
  <si>
    <t>40</t>
  </si>
  <si>
    <t>41</t>
  </si>
  <si>
    <t>42</t>
  </si>
  <si>
    <t>Объем=14 / 100</t>
  </si>
  <si>
    <t>43</t>
  </si>
  <si>
    <t>Объем=10 / 100</t>
  </si>
  <si>
    <t>44</t>
  </si>
  <si>
    <t>45</t>
  </si>
  <si>
    <t>46</t>
  </si>
  <si>
    <t>47</t>
  </si>
  <si>
    <t>48</t>
  </si>
  <si>
    <t>Высококачественная окраска масляными составами по дереву: полов /плинтус напольный/</t>
  </si>
  <si>
    <t>Объем=2,39 / 100</t>
  </si>
  <si>
    <t>49</t>
  </si>
  <si>
    <t>Устройство видеоконтрольное/Телевизор=1шт, обезораживатель воздуха=1шт/ -ранее демонтированная мебель.</t>
  </si>
  <si>
    <t>50</t>
  </si>
  <si>
    <t>Установка столов, шкафов под мойки, холодильных шкафов и др./Сборка корпускной мебели/</t>
  </si>
  <si>
    <t>51</t>
  </si>
  <si>
    <t>52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</si>
  <si>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до 10%, /RAL 3001-гл/мат цвет красный=14,2м2; RAL 7012-гл/мат цвет серый базальт=77,83м2; RAL1014- г/мат цвет слоновая кость =19,45м2 /</t>
  </si>
  <si>
    <t>Объем=(14,2+77,83+19,45) / 100</t>
  </si>
  <si>
    <t>Итоги по разделу 3 Раздевалка (пом. 1085), S=84,11м2 :</t>
  </si>
  <si>
    <t xml:space="preserve">  Итого по разделу 3 Раздевалка (пом. 1085), S=84,11м2</t>
  </si>
  <si>
    <t xml:space="preserve">  Итого по разделу 3.Раздевалка (пом. 1085), S=84,11м2 с учетом договорного коэффициента</t>
  </si>
  <si>
    <t>Раздел 4. Материалы с учетом доставки.  Раздевалка (пом. 1085), S=84,11м2</t>
  </si>
  <si>
    <t>53</t>
  </si>
  <si>
    <t>Ремонтный состав GERKULES GS-22 быстротвердеющий, 5 кг</t>
  </si>
  <si>
    <t>54</t>
  </si>
  <si>
    <t>55</t>
  </si>
  <si>
    <t>56</t>
  </si>
  <si>
    <t>57</t>
  </si>
  <si>
    <t>58</t>
  </si>
  <si>
    <t>Плинтус напольный ПЕРФЕКТ PP-70 белый,/120x13x2000 мм/</t>
  </si>
  <si>
    <t>59</t>
  </si>
  <si>
    <t>Краска латексная для стен и потолков Dufa Mattlatex Mix матовая цвет белый, 10 л</t>
  </si>
  <si>
    <t>60</t>
  </si>
  <si>
    <t>61</t>
  </si>
  <si>
    <t>Краска для стен и потолков Tikkurila Harmony Velure моющаяся глубокоматовая цвет белый база, А 9 л, /RAL 3001-гл/мат цвет красный=14,2м2/</t>
  </si>
  <si>
    <t>62</t>
  </si>
  <si>
    <t>Краска для стен и потолков Tikkurila Harmony Velure моющаяся глубокоматовая цвет белый база А, 9 л. /RAL 7012-гл/мат цвет серый базальт=77,83м2/</t>
  </si>
  <si>
    <t>63</t>
  </si>
  <si>
    <t>Краска для стен и потолков Tikkurila Harmony Velure моющаяся глубокоматовая цвет белый база А, 9 л. /RAL1014- г/мат цвет слоновая кость =19,45м2/</t>
  </si>
  <si>
    <t>Итоги по разделу 4 Материалы с учетом доставки.  Раздевалка (пом. 1085), S=84,11м2 :</t>
  </si>
  <si>
    <t>Раздел 5. Коридор (между пом. 1041 и пом. 1085), S=31,67м2</t>
  </si>
  <si>
    <t>64</t>
  </si>
  <si>
    <t>Объем=31,67 / 100</t>
  </si>
  <si>
    <t>65</t>
  </si>
  <si>
    <t>Объем=0,25 / 100</t>
  </si>
  <si>
    <t>66</t>
  </si>
  <si>
    <t>67</t>
  </si>
  <si>
    <t>68</t>
  </si>
  <si>
    <t>69</t>
  </si>
  <si>
    <t>Объем=6 / 100</t>
  </si>
  <si>
    <t>70</t>
  </si>
  <si>
    <t>71</t>
  </si>
  <si>
    <t>72</t>
  </si>
  <si>
    <t>73</t>
  </si>
  <si>
    <t>Устройство покрытий: из релина на клее КН-2, /Регупол/</t>
  </si>
  <si>
    <t>74</t>
  </si>
  <si>
    <t>75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</si>
  <si>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до 10%, /RAL 9003-гл/мат цвет белый=30м2/</t>
  </si>
  <si>
    <t>Объем=30 / 100</t>
  </si>
  <si>
    <t>Итоги по разделу 5 Коридор (между пом. 1041 и пом. 1085), S=31,67м2 :</t>
  </si>
  <si>
    <t xml:space="preserve">  Итого по разделу 5 Коридор (между пом. 1041 и пом. 1085), S=31,67м2</t>
  </si>
  <si>
    <t xml:space="preserve">  Итого по разделу 5 Коридор (между пом. 1041 и пом. 1085), S=31,67м2  с учетом договорного коэффициента</t>
  </si>
  <si>
    <t>Раздел 6. Материалы с учетом доставки. Коридор (между пом. 1041 и пом. 1085), S=31,67м2</t>
  </si>
  <si>
    <t>76</t>
  </si>
  <si>
    <t>77</t>
  </si>
  <si>
    <t>78</t>
  </si>
  <si>
    <t>79</t>
  </si>
  <si>
    <t>80</t>
  </si>
  <si>
    <t>81</t>
  </si>
  <si>
    <t>Краска для стен и потолков Tikkurila Harmony Velure моющаяся глубокоматовая цвет белый база А 9 л, /RAL 9003-гл/мат цвет белый=30м2/</t>
  </si>
  <si>
    <t>Итого по разделу 6 Материалы с учетом доставки. Коридор (между пом. 1041 и пом. 1085), S=31,67м2 :</t>
  </si>
  <si>
    <t>Итоги по разделу 6 Материалы с учетом доставки. Коридор (между пом. 1041 и пом. 1085), S=31,67м2 :</t>
  </si>
  <si>
    <t>Раздел 7. Туалет (пом. 1086, 1088), S=14,77м2</t>
  </si>
  <si>
    <t>82</t>
  </si>
  <si>
    <t>Разборка покрытий полов: из линолеума и релина /Регупол/</t>
  </si>
  <si>
    <t>Объем=14,77 / 100</t>
  </si>
  <si>
    <t>83</t>
  </si>
  <si>
    <t>84</t>
  </si>
  <si>
    <t>85</t>
  </si>
  <si>
    <t>86</t>
  </si>
  <si>
    <t>87</t>
  </si>
  <si>
    <t>Объем=5 / 100</t>
  </si>
  <si>
    <t>88</t>
  </si>
  <si>
    <t>Объем=4 / 100</t>
  </si>
  <si>
    <t>89</t>
  </si>
  <si>
    <t>90</t>
  </si>
  <si>
    <t>91</t>
  </si>
  <si>
    <t>Итоги по разделу 7 Туалет (пом. 1086, 1088), S=14,77м2 :</t>
  </si>
  <si>
    <t xml:space="preserve">  Итого по разделу 7 Туалет (пом. 1086, 1088), S=14,77м2</t>
  </si>
  <si>
    <t xml:space="preserve">  Итого по разделу 7 Туалет (пом. 1086, 1088), S=14,77м2 с учетом договорного коэффициента</t>
  </si>
  <si>
    <t>Раздел 8. Материалы с учетом доставки. Туалет (пом. 1086, 1088), S=14,77м2</t>
  </si>
  <si>
    <t>92</t>
  </si>
  <si>
    <t>93</t>
  </si>
  <si>
    <t>94</t>
  </si>
  <si>
    <t>95</t>
  </si>
  <si>
    <t>96</t>
  </si>
  <si>
    <t>Итого по разделу 8 Материалы с учетом доставки. Туалет (пом. 1086, 1088), S=14,77м2 :</t>
  </si>
  <si>
    <t>Итоги по разделу 8 Материалы с учетом доставки. Туалет (пом. 1086, 1088), S=14,77м2 :</t>
  </si>
  <si>
    <t>Раздел 9. Коридор,  S=14,28м2</t>
  </si>
  <si>
    <t>Демонтажные работы</t>
  </si>
  <si>
    <t>97</t>
  </si>
  <si>
    <t>Объем=14,28 / 100</t>
  </si>
  <si>
    <t>98</t>
  </si>
  <si>
    <t>99</t>
  </si>
  <si>
    <t>100</t>
  </si>
  <si>
    <t>101</t>
  </si>
  <si>
    <t>Полы</t>
  </si>
  <si>
    <t>102</t>
  </si>
  <si>
    <t>Объем=3 / 100</t>
  </si>
  <si>
    <t>103</t>
  </si>
  <si>
    <t>104</t>
  </si>
  <si>
    <t>105</t>
  </si>
  <si>
    <t>106</t>
  </si>
  <si>
    <t>Итоги по разделу 9 Коридор,  S=14,28м2 :</t>
  </si>
  <si>
    <t xml:space="preserve">  Итого по разделу 9 Коридор,  S=14,28м2</t>
  </si>
  <si>
    <t xml:space="preserve">  Итого по разделу 9 Коридор,  S=14,28м2 с учетом договорного коэффициента</t>
  </si>
  <si>
    <t>Раздел 10. Материалы с учетом доставки. Коридор,  S=14,28м2</t>
  </si>
  <si>
    <t>107</t>
  </si>
  <si>
    <t>108</t>
  </si>
  <si>
    <t>109</t>
  </si>
  <si>
    <t>110</t>
  </si>
  <si>
    <t>111</t>
  </si>
  <si>
    <t>Итого по разделу 10 Материалы с учетом доставки. Коридор,  S=14,28м2 :</t>
  </si>
  <si>
    <t>Итоги по разделу 10 Материалы с учетом доставки. Коридор,  S=14,28м2 :</t>
  </si>
  <si>
    <t>ИТОГИ:</t>
  </si>
  <si>
    <t>Итоги по смете:</t>
  </si>
  <si>
    <t>Итого:</t>
  </si>
  <si>
    <t xml:space="preserve">     Всего прямые затраты (справочно)</t>
  </si>
  <si>
    <t xml:space="preserve">     НДС 20%</t>
  </si>
  <si>
    <t>ВСЕГО по смете</t>
  </si>
  <si>
    <t xml:space="preserve">     Всего ФОТ (справочно)</t>
  </si>
  <si>
    <t xml:space="preserve">     Всего накладные расходы (справочно)</t>
  </si>
  <si>
    <t>Составил:</t>
  </si>
  <si>
    <t xml:space="preserve">     Всего сметная прибыль (справочно)</t>
  </si>
  <si>
    <t>[должность, подпись (инициалы, фамилия)]</t>
  </si>
  <si>
    <t>Проверил:</t>
  </si>
  <si>
    <t>Приложение №1 к Форме № 1
  ЛСР к Отбору № 04-2025
/наименование Претендента/  
 "____" ___________  2025</t>
  </si>
  <si>
    <t>Выполнение ремонтных и отделочных работ в помещениях раздевалки ВХЛ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</si>
</sst>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3" x14ac:knownFonts="1">
    <font>
      <sz val="11"/>
      <color indexed="64"/>
      <name val="Calibri"/>
    </font>
    <font>
      <sz val="8"/>
      <color indexed="64"/>
      <name val="Arial"/>
    </font>
    <font>
      <sz val="8"/>
      <color indexed="65"/>
      <name val="Arial"/>
    </font>
    <font>
      <sz val="8"/>
      <name val="Arial"/>
    </font>
    <font>
      <sz val="11"/>
      <color theme="1"/>
      <name val="Calibri"/>
    </font>
    <font>
      <b/>
      <sz val="8"/>
      <name val="Arial"/>
    </font>
    <font>
      <i/>
      <sz val="8"/>
      <name val="Arial"/>
    </font>
    <font>
      <b/>
      <sz val="14"/>
      <name val="Arial"/>
    </font>
    <font>
      <b/>
      <sz val="8"/>
      <color indexed="64"/>
      <name val="Arial"/>
    </font>
    <font>
      <i/>
      <sz val="8"/>
      <color indexed="65"/>
      <name val="Arial"/>
    </font>
    <font>
      <b/>
      <sz val="8"/>
      <color indexed="65"/>
      <name val="Arial"/>
    </font>
    <font>
      <b/>
      <sz val="9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4" fillId="0" borderId="0" xfId="0" applyFont="1"/>
    <xf numFmtId="49" fontId="3" fillId="0" borderId="1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49" fontId="1" fillId="0" borderId="0" xfId="0" applyNumberFormat="1" applyFont="1"/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top"/>
    </xf>
    <xf numFmtId="49" fontId="3" fillId="0" borderId="8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1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3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left" vertical="top" wrapText="1"/>
    </xf>
    <xf numFmtId="49" fontId="8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" fontId="8" fillId="0" borderId="8" xfId="0" applyNumberFormat="1" applyFont="1" applyBorder="1" applyAlignment="1">
      <alignment horizontal="center" vertical="top" wrapText="1"/>
    </xf>
    <xf numFmtId="2" fontId="8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right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3" xfId="0" applyNumberFormat="1" applyFont="1" applyBorder="1"/>
    <xf numFmtId="49" fontId="1" fillId="0" borderId="0" xfId="0" applyNumberFormat="1" applyFont="1" applyAlignment="1">
      <alignment horizontal="right" vertical="top" wrapText="1"/>
    </xf>
    <xf numFmtId="4" fontId="8" fillId="0" borderId="8" xfId="0" applyNumberFormat="1" applyFont="1" applyBorder="1" applyAlignment="1">
      <alignment horizontal="right" vertical="top" wrapText="1"/>
    </xf>
    <xf numFmtId="4" fontId="8" fillId="0" borderId="12" xfId="0" applyNumberFormat="1" applyFont="1" applyBorder="1" applyAlignment="1">
      <alignment horizontal="right" vertical="top" wrapText="1"/>
    </xf>
    <xf numFmtId="0" fontId="9" fillId="0" borderId="0" xfId="0" applyFont="1"/>
    <xf numFmtId="49" fontId="8" fillId="0" borderId="13" xfId="0" applyNumberFormat="1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left" vertical="top" wrapText="1"/>
    </xf>
    <xf numFmtId="49" fontId="8" fillId="0" borderId="15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right" vertical="top" wrapText="1"/>
    </xf>
    <xf numFmtId="164" fontId="8" fillId="0" borderId="8" xfId="0" applyNumberFormat="1" applyFont="1" applyBorder="1" applyAlignment="1">
      <alignment horizontal="center" vertical="top" wrapText="1"/>
    </xf>
    <xf numFmtId="2" fontId="8" fillId="0" borderId="12" xfId="0" applyNumberFormat="1" applyFont="1" applyBorder="1" applyAlignment="1">
      <alignment horizontal="right" vertical="top" wrapText="1"/>
    </xf>
    <xf numFmtId="165" fontId="8" fillId="0" borderId="8" xfId="0" applyNumberFormat="1" applyFont="1" applyBorder="1" applyAlignment="1">
      <alignment horizontal="center" vertical="top" wrapText="1"/>
    </xf>
    <xf numFmtId="166" fontId="8" fillId="0" borderId="8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right" vertical="top" wrapText="1"/>
    </xf>
    <xf numFmtId="2" fontId="5" fillId="0" borderId="8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right" vertical="top" wrapText="1"/>
    </xf>
    <xf numFmtId="0" fontId="8" fillId="0" borderId="14" xfId="0" applyFont="1" applyBorder="1" applyAlignment="1">
      <alignment horizontal="right" vertical="top"/>
    </xf>
    <xf numFmtId="2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right" vertical="top"/>
    </xf>
    <xf numFmtId="4" fontId="1" fillId="0" borderId="14" xfId="0" applyNumberFormat="1" applyFont="1" applyBorder="1" applyAlignment="1">
      <alignment horizontal="right" vertical="top"/>
    </xf>
    <xf numFmtId="4" fontId="8" fillId="0" borderId="14" xfId="0" applyNumberFormat="1" applyFont="1" applyBorder="1" applyAlignment="1">
      <alignment horizontal="right" vertical="top"/>
    </xf>
    <xf numFmtId="2" fontId="10" fillId="0" borderId="13" xfId="0" applyNumberFormat="1" applyFont="1" applyBorder="1" applyAlignment="1">
      <alignment horizontal="center" vertical="top"/>
    </xf>
    <xf numFmtId="3" fontId="10" fillId="0" borderId="0" xfId="0" applyNumberFormat="1" applyFont="1" applyAlignment="1">
      <alignment horizontal="right" vertical="top"/>
    </xf>
    <xf numFmtId="49" fontId="5" fillId="2" borderId="13" xfId="0" applyNumberFormat="1" applyFont="1" applyFill="1" applyBorder="1"/>
    <xf numFmtId="49" fontId="5" fillId="2" borderId="0" xfId="0" applyNumberFormat="1" applyFont="1" applyFill="1" applyAlignment="1">
      <alignment horizontal="right" vertical="top" wrapText="1"/>
    </xf>
    <xf numFmtId="49" fontId="5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right" vertical="top" wrapText="1"/>
    </xf>
    <xf numFmtId="4" fontId="5" fillId="2" borderId="14" xfId="0" applyNumberFormat="1" applyFont="1" applyFill="1" applyBorder="1" applyAlignment="1">
      <alignment horizontal="right" vertical="top"/>
    </xf>
    <xf numFmtId="49" fontId="5" fillId="3" borderId="17" xfId="0" applyNumberFormat="1" applyFont="1" applyFill="1" applyBorder="1"/>
    <xf numFmtId="49" fontId="5" fillId="3" borderId="7" xfId="0" applyNumberFormat="1" applyFont="1" applyFill="1" applyBorder="1" applyAlignment="1">
      <alignment horizontal="right" vertical="top" wrapText="1"/>
    </xf>
    <xf numFmtId="4" fontId="5" fillId="3" borderId="18" xfId="0" applyNumberFormat="1" applyFont="1" applyFill="1" applyBorder="1" applyAlignment="1">
      <alignment horizontal="right" vertical="top"/>
    </xf>
    <xf numFmtId="49" fontId="1" fillId="0" borderId="15" xfId="0" applyNumberFormat="1" applyFont="1" applyBorder="1"/>
    <xf numFmtId="49" fontId="8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2" fontId="10" fillId="0" borderId="0" xfId="0" applyNumberFormat="1" applyFont="1" applyAlignment="1">
      <alignment horizontal="center" vertical="top"/>
    </xf>
    <xf numFmtId="4" fontId="5" fillId="2" borderId="8" xfId="0" applyNumberFormat="1" applyFont="1" applyFill="1" applyBorder="1" applyAlignment="1">
      <alignment horizontal="right" vertical="top" wrapText="1"/>
    </xf>
    <xf numFmtId="0" fontId="5" fillId="0" borderId="8" xfId="0" applyFont="1" applyBorder="1" applyAlignment="1">
      <alignment horizontal="center" vertical="top" wrapText="1"/>
    </xf>
    <xf numFmtId="4" fontId="5" fillId="2" borderId="1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9" fontId="1" fillId="3" borderId="13" xfId="0" applyNumberFormat="1" applyFont="1" applyFill="1" applyBorder="1"/>
    <xf numFmtId="49" fontId="8" fillId="3" borderId="0" xfId="0" applyNumberFormat="1" applyFont="1" applyFill="1" applyAlignment="1">
      <alignment horizontal="right" vertical="top" wrapText="1"/>
    </xf>
    <xf numFmtId="4" fontId="8" fillId="3" borderId="14" xfId="0" applyNumberFormat="1" applyFont="1" applyFill="1" applyBorder="1" applyAlignment="1">
      <alignment horizontal="right" vertical="top"/>
    </xf>
    <xf numFmtId="49" fontId="5" fillId="2" borderId="15" xfId="0" applyNumberFormat="1" applyFont="1" applyFill="1" applyBorder="1"/>
    <xf numFmtId="49" fontId="5" fillId="2" borderId="1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4" fontId="5" fillId="2" borderId="16" xfId="0" applyNumberFormat="1" applyFont="1" applyFill="1" applyBorder="1" applyAlignment="1">
      <alignment horizontal="right" vertical="top"/>
    </xf>
    <xf numFmtId="49" fontId="3" fillId="2" borderId="11" xfId="0" applyNumberFormat="1" applyFont="1" applyFill="1" applyBorder="1"/>
    <xf numFmtId="49" fontId="3" fillId="2" borderId="8" xfId="0" applyNumberFormat="1" applyFont="1" applyFill="1" applyBorder="1" applyAlignment="1">
      <alignment horizontal="right" vertical="top" wrapText="1"/>
    </xf>
    <xf numFmtId="4" fontId="5" fillId="2" borderId="12" xfId="0" applyNumberFormat="1" applyFont="1" applyFill="1" applyBorder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9" fontId="3" fillId="0" borderId="13" xfId="0" applyNumberFormat="1" applyFont="1" applyBorder="1"/>
    <xf numFmtId="49" fontId="3" fillId="0" borderId="0" xfId="0" applyNumberFormat="1" applyFont="1" applyAlignment="1">
      <alignment horizontal="right" vertical="top" wrapText="1"/>
    </xf>
    <xf numFmtId="4" fontId="5" fillId="0" borderId="14" xfId="0" applyNumberFormat="1" applyFont="1" applyBorder="1" applyAlignment="1">
      <alignment horizontal="right" vertical="top"/>
    </xf>
    <xf numFmtId="49" fontId="12" fillId="3" borderId="15" xfId="0" applyNumberFormat="1" applyFont="1" applyFill="1" applyBorder="1"/>
    <xf numFmtId="49" fontId="11" fillId="3" borderId="1" xfId="0" applyNumberFormat="1" applyFont="1" applyFill="1" applyBorder="1" applyAlignment="1">
      <alignment horizontal="right" vertical="top" wrapText="1"/>
    </xf>
    <xf numFmtId="4" fontId="11" fillId="3" borderId="16" xfId="0" applyNumberFormat="1" applyFont="1" applyFill="1" applyBorder="1" applyAlignment="1">
      <alignment horizontal="right" vertical="top"/>
    </xf>
    <xf numFmtId="49" fontId="3" fillId="0" borderId="11" xfId="0" applyNumberFormat="1" applyFont="1" applyBorder="1"/>
    <xf numFmtId="49" fontId="3" fillId="0" borderId="12" xfId="0" applyNumberFormat="1" applyFont="1" applyBorder="1"/>
    <xf numFmtId="49" fontId="3" fillId="0" borderId="14" xfId="0" applyNumberFormat="1" applyFont="1" applyBorder="1"/>
    <xf numFmtId="0" fontId="3" fillId="0" borderId="0" xfId="0" applyFont="1" applyAlignment="1">
      <alignment horizontal="right" vertical="top" wrapText="1"/>
    </xf>
    <xf numFmtId="0" fontId="3" fillId="0" borderId="14" xfId="0" applyFont="1" applyBorder="1"/>
    <xf numFmtId="49" fontId="3" fillId="0" borderId="13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14" xfId="0" applyFont="1" applyBorder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49" fontId="8" fillId="3" borderId="0" xfId="0" applyNumberFormat="1" applyFont="1" applyFill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left" vertical="top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top" wrapText="1"/>
    </xf>
    <xf numFmtId="49" fontId="8" fillId="0" borderId="8" xfId="0" applyNumberFormat="1" applyFont="1" applyBorder="1" applyAlignment="1">
      <alignment horizontal="left" vertical="top" wrapText="1"/>
    </xf>
    <xf numFmtId="49" fontId="5" fillId="2" borderId="0" xfId="0" applyNumberFormat="1" applyFont="1" applyFill="1" applyAlignment="1">
      <alignment horizontal="center" vertical="top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wrapText="1"/>
    </xf>
    <xf numFmtId="49" fontId="6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4" fontId="5" fillId="0" borderId="9" xfId="0" applyNumberFormat="1" applyFont="1" applyBorder="1" applyAlignment="1">
      <alignment horizontal="right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 wrapText="1"/>
    </xf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wrapText="1"/>
    </xf>
    <xf numFmtId="49" fontId="3" fillId="0" borderId="6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49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V558"/>
  <sheetViews>
    <sheetView tabSelected="1" view="pageBreakPreview" workbookViewId="0">
      <selection activeCell="A27" sqref="A27:P27"/>
    </sheetView>
  </sheetViews>
  <sheetFormatPr defaultColWidth="9.1796875" defaultRowHeight="11.25" customHeight="1" x14ac:dyDescent="0.2"/>
  <cols>
    <col min="1" max="1" width="9.7265625" style="1" customWidth="1"/>
    <col min="2" max="2" width="20.7265625" style="1" customWidth="1"/>
    <col min="3" max="3" width="10.7265625" style="1" customWidth="1"/>
    <col min="4" max="4" width="12.81640625" style="1" customWidth="1"/>
    <col min="5" max="5" width="10.453125" style="1" customWidth="1"/>
    <col min="6" max="6" width="11.7265625" style="1" customWidth="1"/>
    <col min="7" max="7" width="6.1796875" style="1" customWidth="1"/>
    <col min="8" max="8" width="9.26953125" style="1" customWidth="1"/>
    <col min="9" max="9" width="10.7265625" style="1" customWidth="1"/>
    <col min="10" max="10" width="12.453125" style="1" customWidth="1"/>
    <col min="11" max="11" width="13.26953125" style="1" customWidth="1"/>
    <col min="12" max="12" width="17" style="1" customWidth="1"/>
    <col min="13" max="13" width="11.54296875" style="1" customWidth="1"/>
    <col min="14" max="14" width="17" style="1" customWidth="1"/>
    <col min="15" max="15" width="12.81640625" style="1" customWidth="1"/>
    <col min="16" max="16" width="17" style="1" customWidth="1"/>
    <col min="17" max="17" width="75.26953125" style="2" hidden="1" customWidth="1"/>
    <col min="18" max="18" width="126.54296875" style="2" hidden="1" customWidth="1"/>
    <col min="19" max="27" width="9.1796875" style="1"/>
    <col min="28" max="32" width="64.453125" style="3" hidden="1" customWidth="1"/>
    <col min="33" max="36" width="58.453125" style="3" hidden="1" customWidth="1"/>
    <col min="37" max="41" width="64.453125" style="3" hidden="1" customWidth="1"/>
    <col min="42" max="45" width="58.453125" style="3" hidden="1" customWidth="1"/>
    <col min="46" max="50" width="64.453125" style="3" hidden="1" customWidth="1"/>
    <col min="51" max="54" width="58.453125" style="3" hidden="1" customWidth="1"/>
    <col min="55" max="59" width="64.453125" style="3" hidden="1" customWidth="1"/>
    <col min="60" max="63" width="58.453125" style="3" hidden="1" customWidth="1"/>
    <col min="64" max="69" width="76.1796875" style="3" hidden="1" customWidth="1"/>
    <col min="70" max="79" width="127.26953125" style="3" hidden="1" customWidth="1"/>
    <col min="80" max="85" width="76.1796875" style="3" hidden="1" customWidth="1"/>
    <col min="86" max="95" width="127.26953125" style="3" hidden="1" customWidth="1"/>
    <col min="96" max="101" width="76.1796875" style="3" hidden="1" customWidth="1"/>
    <col min="102" max="111" width="127.26953125" style="3" hidden="1" customWidth="1"/>
    <col min="112" max="117" width="76.1796875" style="3" hidden="1" customWidth="1"/>
    <col min="118" max="127" width="127.26953125" style="3" hidden="1" customWidth="1"/>
    <col min="128" max="133" width="76.1796875" style="3" hidden="1" customWidth="1"/>
    <col min="134" max="143" width="127.26953125" style="3" hidden="1" customWidth="1"/>
    <col min="144" max="149" width="76.1796875" style="3" hidden="1" customWidth="1"/>
    <col min="150" max="159" width="127.26953125" style="3" hidden="1" customWidth="1"/>
    <col min="160" max="165" width="76.1796875" style="3" hidden="1" customWidth="1"/>
    <col min="166" max="175" width="127.26953125" style="3" hidden="1" customWidth="1"/>
    <col min="176" max="223" width="203.453125" style="3" hidden="1" customWidth="1"/>
    <col min="224" max="228" width="66.453125" style="3" hidden="1" customWidth="1"/>
    <col min="229" max="232" width="45.7265625" style="3" hidden="1" customWidth="1"/>
    <col min="233" max="234" width="203.453125" style="3" hidden="1" customWidth="1"/>
    <col min="235" max="239" width="51.81640625" style="3" hidden="1" customWidth="1"/>
    <col min="240" max="240" width="173" style="3" hidden="1" customWidth="1"/>
    <col min="241" max="242" width="51.81640625" style="3" hidden="1" customWidth="1"/>
    <col min="243" max="246" width="156" style="3" hidden="1" customWidth="1"/>
    <col min="247" max="247" width="84.26953125" style="3" hidden="1" customWidth="1"/>
    <col min="248" max="261" width="173" style="3" hidden="1" customWidth="1"/>
    <col min="262" max="267" width="156" style="3" hidden="1" customWidth="1"/>
    <col min="268" max="268" width="84.26953125" style="3" hidden="1" customWidth="1"/>
    <col min="269" max="274" width="61.1796875" style="3" hidden="1" customWidth="1"/>
    <col min="275" max="280" width="82" style="3" hidden="1" customWidth="1"/>
    <col min="281" max="286" width="61.1796875" style="3" hidden="1" customWidth="1"/>
    <col min="287" max="292" width="82" style="3" hidden="1" customWidth="1"/>
    <col min="293" max="308" width="203.453125" style="3" hidden="1" customWidth="1"/>
    <col min="309" max="16384" width="9.1796875" style="1"/>
  </cols>
  <sheetData>
    <row r="1" spans="1:159" customFormat="1" ht="50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7" t="s">
        <v>331</v>
      </c>
      <c r="N1" s="168"/>
      <c r="O1" s="168"/>
      <c r="P1" s="168"/>
    </row>
    <row r="2" spans="1:159" customFormat="1" ht="11.25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6"/>
      <c r="O2" s="6"/>
      <c r="P2" s="5"/>
    </row>
    <row r="3" spans="1:159" customFormat="1" ht="14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5"/>
    </row>
    <row r="4" spans="1:159" customFormat="1" ht="11.25" customHeight="1" x14ac:dyDescent="0.35">
      <c r="A4" s="158" t="s">
        <v>0</v>
      </c>
      <c r="B4" s="158"/>
      <c r="C4" s="158"/>
      <c r="D4" s="158"/>
      <c r="E4" s="158"/>
      <c r="F4" s="4"/>
      <c r="G4" s="4"/>
      <c r="H4" s="4"/>
      <c r="I4" s="4"/>
      <c r="J4" s="6"/>
      <c r="K4" s="6"/>
      <c r="L4" s="4"/>
      <c r="M4" s="159" t="s">
        <v>1</v>
      </c>
      <c r="N4" s="159"/>
      <c r="O4" s="159"/>
      <c r="P4" s="159"/>
    </row>
    <row r="5" spans="1:159" customFormat="1" ht="11.25" customHeight="1" x14ac:dyDescent="0.35">
      <c r="A5" s="123"/>
      <c r="B5" s="123"/>
      <c r="C5" s="123"/>
      <c r="D5" s="123"/>
      <c r="E5" s="123"/>
      <c r="F5" s="4"/>
      <c r="G5" s="4"/>
      <c r="H5" s="4"/>
      <c r="I5" s="4"/>
      <c r="J5" s="6"/>
      <c r="K5" s="6"/>
      <c r="L5" s="6"/>
      <c r="M5" s="160"/>
      <c r="N5" s="160"/>
      <c r="O5" s="160"/>
      <c r="P5" s="160"/>
      <c r="AB5" s="3" t="s">
        <v>2</v>
      </c>
      <c r="AC5" s="3" t="s">
        <v>2</v>
      </c>
      <c r="AD5" s="3" t="s">
        <v>2</v>
      </c>
      <c r="AE5" s="3" t="s">
        <v>2</v>
      </c>
      <c r="AF5" s="3" t="s">
        <v>2</v>
      </c>
      <c r="AG5" s="3" t="s">
        <v>2</v>
      </c>
      <c r="AH5" s="3" t="s">
        <v>2</v>
      </c>
      <c r="AI5" s="3" t="s">
        <v>2</v>
      </c>
      <c r="AJ5" s="3" t="s">
        <v>2</v>
      </c>
    </row>
    <row r="6" spans="1:159" customFormat="1" ht="11.25" customHeight="1" x14ac:dyDescent="0.35">
      <c r="A6" s="123"/>
      <c r="B6" s="123"/>
      <c r="C6" s="123"/>
      <c r="D6" s="123"/>
      <c r="E6" s="123"/>
      <c r="F6" s="4"/>
      <c r="G6" s="4"/>
      <c r="H6" s="4"/>
      <c r="I6" s="4"/>
      <c r="J6" s="6"/>
      <c r="K6" s="6"/>
      <c r="L6" s="6"/>
      <c r="M6" s="160"/>
      <c r="N6" s="160"/>
      <c r="O6" s="160"/>
      <c r="P6" s="160"/>
      <c r="AK6" s="3" t="s">
        <v>2</v>
      </c>
      <c r="AL6" s="3" t="s">
        <v>2</v>
      </c>
      <c r="AM6" s="3" t="s">
        <v>2</v>
      </c>
      <c r="AN6" s="3" t="s">
        <v>2</v>
      </c>
      <c r="AO6" s="3" t="s">
        <v>2</v>
      </c>
      <c r="AP6" s="3" t="s">
        <v>2</v>
      </c>
      <c r="AQ6" s="3" t="s">
        <v>2</v>
      </c>
      <c r="AR6" s="3" t="s">
        <v>2</v>
      </c>
      <c r="AS6" s="3" t="s">
        <v>2</v>
      </c>
    </row>
    <row r="7" spans="1:159" customFormat="1" ht="11.25" customHeight="1" x14ac:dyDescent="0.35">
      <c r="A7" s="7"/>
      <c r="B7" s="7"/>
      <c r="C7" s="7"/>
      <c r="D7" s="8"/>
      <c r="E7" s="8"/>
      <c r="F7" s="4"/>
      <c r="G7" s="4"/>
      <c r="H7" s="4"/>
      <c r="I7" s="4"/>
      <c r="J7" s="6"/>
      <c r="K7" s="6"/>
      <c r="L7" s="4"/>
      <c r="M7" s="8"/>
      <c r="N7" s="7"/>
      <c r="O7" s="7"/>
      <c r="P7" s="7"/>
      <c r="AT7" s="3" t="s">
        <v>2</v>
      </c>
      <c r="AU7" s="3" t="s">
        <v>2</v>
      </c>
      <c r="AV7" s="3" t="s">
        <v>2</v>
      </c>
      <c r="AW7" s="3" t="s">
        <v>2</v>
      </c>
      <c r="AX7" s="3" t="s">
        <v>2</v>
      </c>
      <c r="AY7" s="3" t="s">
        <v>2</v>
      </c>
      <c r="AZ7" s="3" t="s">
        <v>2</v>
      </c>
      <c r="BA7" s="3" t="s">
        <v>2</v>
      </c>
      <c r="BB7" s="3" t="s">
        <v>2</v>
      </c>
    </row>
    <row r="8" spans="1:159" customFormat="1" ht="14.5" x14ac:dyDescent="0.35">
      <c r="A8" s="161" t="s">
        <v>3</v>
      </c>
      <c r="B8" s="161"/>
      <c r="C8" s="161"/>
      <c r="D8" s="162"/>
      <c r="E8" s="162"/>
      <c r="F8" s="4"/>
      <c r="G8" s="4"/>
      <c r="H8" s="4"/>
      <c r="I8" s="4"/>
      <c r="J8" s="6"/>
      <c r="K8" s="6"/>
      <c r="L8" s="4"/>
      <c r="M8" s="163" t="s">
        <v>3</v>
      </c>
      <c r="N8" s="164"/>
      <c r="O8" s="164"/>
      <c r="P8" s="165"/>
      <c r="BC8" s="3" t="s">
        <v>3</v>
      </c>
      <c r="BD8" s="3" t="s">
        <v>2</v>
      </c>
      <c r="BE8" s="3" t="s">
        <v>2</v>
      </c>
      <c r="BF8" s="3" t="s">
        <v>2</v>
      </c>
      <c r="BG8" s="3" t="s">
        <v>2</v>
      </c>
      <c r="BH8" s="3" t="s">
        <v>3</v>
      </c>
      <c r="BI8" s="3" t="s">
        <v>2</v>
      </c>
      <c r="BJ8" s="3" t="s">
        <v>2</v>
      </c>
      <c r="BK8" s="3" t="s">
        <v>2</v>
      </c>
    </row>
    <row r="9" spans="1:159" customFormat="1" ht="21" customHeight="1" x14ac:dyDescent="0.35">
      <c r="A9" s="9"/>
      <c r="B9" s="9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59" customFormat="1" ht="12.75" customHeight="1" x14ac:dyDescent="0.35">
      <c r="A10" s="123" t="s">
        <v>4</v>
      </c>
      <c r="B10" s="123"/>
      <c r="C10" s="123"/>
      <c r="D10" s="123"/>
      <c r="E10" s="123"/>
      <c r="F10" s="123"/>
      <c r="G10" s="166" t="s">
        <v>5</v>
      </c>
      <c r="H10" s="166"/>
      <c r="I10" s="166"/>
      <c r="J10" s="166"/>
      <c r="K10" s="166"/>
      <c r="L10" s="166"/>
      <c r="M10" s="166"/>
      <c r="N10" s="166"/>
      <c r="O10" s="166"/>
      <c r="P10" s="166"/>
    </row>
    <row r="11" spans="1:159" customFormat="1" ht="45" customHeight="1" x14ac:dyDescent="0.35">
      <c r="A11" s="123" t="s">
        <v>6</v>
      </c>
      <c r="B11" s="123"/>
      <c r="C11" s="123"/>
      <c r="D11" s="123"/>
      <c r="E11" s="123"/>
      <c r="F11" s="123"/>
      <c r="G11" s="155" t="s">
        <v>7</v>
      </c>
      <c r="H11" s="155"/>
      <c r="I11" s="155"/>
      <c r="J11" s="155"/>
      <c r="K11" s="155"/>
      <c r="L11" s="155"/>
      <c r="M11" s="155"/>
      <c r="N11" s="155"/>
      <c r="O11" s="155"/>
      <c r="P11" s="155"/>
      <c r="BL11" s="10" t="s">
        <v>6</v>
      </c>
      <c r="BM11" s="10" t="s">
        <v>2</v>
      </c>
      <c r="BN11" s="10" t="s">
        <v>2</v>
      </c>
      <c r="BO11" s="10" t="s">
        <v>2</v>
      </c>
      <c r="BP11" s="10" t="s">
        <v>2</v>
      </c>
      <c r="BQ11" s="10" t="s">
        <v>2</v>
      </c>
      <c r="BR11" s="10" t="s">
        <v>7</v>
      </c>
      <c r="BS11" s="10" t="s">
        <v>2</v>
      </c>
      <c r="BT11" s="10" t="s">
        <v>2</v>
      </c>
      <c r="BU11" s="10" t="s">
        <v>2</v>
      </c>
      <c r="BV11" s="10" t="s">
        <v>2</v>
      </c>
      <c r="BW11" s="10" t="s">
        <v>2</v>
      </c>
      <c r="BX11" s="10" t="s">
        <v>2</v>
      </c>
      <c r="BY11" s="10" t="s">
        <v>2</v>
      </c>
      <c r="BZ11" s="10" t="s">
        <v>2</v>
      </c>
      <c r="CA11" s="10" t="s">
        <v>2</v>
      </c>
    </row>
    <row r="12" spans="1:159" customFormat="1" ht="67.5" customHeight="1" x14ac:dyDescent="0.35">
      <c r="A12" s="123" t="s">
        <v>8</v>
      </c>
      <c r="B12" s="123"/>
      <c r="C12" s="123"/>
      <c r="D12" s="123"/>
      <c r="E12" s="123"/>
      <c r="F12" s="123"/>
      <c r="G12" s="155" t="s">
        <v>9</v>
      </c>
      <c r="H12" s="155"/>
      <c r="I12" s="155"/>
      <c r="J12" s="155"/>
      <c r="K12" s="155"/>
      <c r="L12" s="155"/>
      <c r="M12" s="155"/>
      <c r="N12" s="155"/>
      <c r="O12" s="155"/>
      <c r="P12" s="155"/>
      <c r="CB12" s="10" t="s">
        <v>8</v>
      </c>
      <c r="CC12" s="10" t="s">
        <v>2</v>
      </c>
      <c r="CD12" s="10" t="s">
        <v>2</v>
      </c>
      <c r="CE12" s="10" t="s">
        <v>2</v>
      </c>
      <c r="CF12" s="10" t="s">
        <v>2</v>
      </c>
      <c r="CG12" s="10" t="s">
        <v>2</v>
      </c>
      <c r="CH12" s="10" t="s">
        <v>9</v>
      </c>
      <c r="CI12" s="10" t="s">
        <v>2</v>
      </c>
      <c r="CJ12" s="10" t="s">
        <v>2</v>
      </c>
      <c r="CK12" s="10" t="s">
        <v>2</v>
      </c>
      <c r="CL12" s="10" t="s">
        <v>2</v>
      </c>
      <c r="CM12" s="10" t="s">
        <v>2</v>
      </c>
      <c r="CN12" s="10" t="s">
        <v>2</v>
      </c>
      <c r="CO12" s="10" t="s">
        <v>2</v>
      </c>
      <c r="CP12" s="10" t="s">
        <v>2</v>
      </c>
      <c r="CQ12" s="10" t="s">
        <v>2</v>
      </c>
    </row>
    <row r="13" spans="1:159" customFormat="1" ht="67.5" customHeight="1" x14ac:dyDescent="0.35">
      <c r="A13" s="157" t="s">
        <v>10</v>
      </c>
      <c r="B13" s="157"/>
      <c r="C13" s="157"/>
      <c r="D13" s="157"/>
      <c r="E13" s="157"/>
      <c r="F13" s="157"/>
      <c r="G13" s="155" t="s">
        <v>11</v>
      </c>
      <c r="H13" s="155"/>
      <c r="I13" s="155"/>
      <c r="J13" s="155"/>
      <c r="K13" s="155"/>
      <c r="L13" s="155"/>
      <c r="M13" s="155"/>
      <c r="N13" s="155"/>
      <c r="O13" s="155"/>
      <c r="P13" s="155"/>
      <c r="Q13" s="11" t="s">
        <v>10</v>
      </c>
      <c r="R13" s="12" t="s">
        <v>11</v>
      </c>
      <c r="S13" s="10"/>
      <c r="T13" s="10"/>
      <c r="U13" s="10"/>
      <c r="V13" s="10"/>
      <c r="W13" s="10"/>
      <c r="X13" s="10"/>
      <c r="Y13" s="10"/>
      <c r="Z13" s="10"/>
      <c r="AA13" s="10"/>
      <c r="CR13" s="10" t="s">
        <v>10</v>
      </c>
      <c r="CS13" s="10" t="s">
        <v>2</v>
      </c>
      <c r="CT13" s="10" t="s">
        <v>2</v>
      </c>
      <c r="CU13" s="10" t="s">
        <v>2</v>
      </c>
      <c r="CV13" s="10" t="s">
        <v>2</v>
      </c>
      <c r="CW13" s="10" t="s">
        <v>2</v>
      </c>
      <c r="CX13" s="10" t="s">
        <v>11</v>
      </c>
      <c r="CY13" s="10" t="s">
        <v>2</v>
      </c>
      <c r="CZ13" s="10" t="s">
        <v>2</v>
      </c>
      <c r="DA13" s="10" t="s">
        <v>2</v>
      </c>
      <c r="DB13" s="10" t="s">
        <v>2</v>
      </c>
      <c r="DC13" s="10" t="s">
        <v>2</v>
      </c>
      <c r="DD13" s="10" t="s">
        <v>2</v>
      </c>
      <c r="DE13" s="10" t="s">
        <v>2</v>
      </c>
      <c r="DF13" s="10" t="s">
        <v>2</v>
      </c>
      <c r="DG13" s="10" t="s">
        <v>2</v>
      </c>
    </row>
    <row r="14" spans="1:159" customFormat="1" ht="33.75" customHeight="1" x14ac:dyDescent="0.35">
      <c r="A14" s="123" t="s">
        <v>12</v>
      </c>
      <c r="B14" s="123"/>
      <c r="C14" s="123"/>
      <c r="D14" s="123"/>
      <c r="E14" s="123"/>
      <c r="F14" s="123"/>
      <c r="G14" s="155" t="s">
        <v>13</v>
      </c>
      <c r="H14" s="155"/>
      <c r="I14" s="155"/>
      <c r="J14" s="155"/>
      <c r="K14" s="155"/>
      <c r="L14" s="155"/>
      <c r="M14" s="155"/>
      <c r="N14" s="155"/>
      <c r="O14" s="155"/>
      <c r="P14" s="155"/>
      <c r="Q14" s="11" t="s">
        <v>12</v>
      </c>
      <c r="R14" s="12" t="s">
        <v>13</v>
      </c>
      <c r="S14" s="10"/>
      <c r="T14" s="10"/>
      <c r="U14" s="10"/>
      <c r="V14" s="10"/>
      <c r="W14" s="10"/>
      <c r="X14" s="10"/>
      <c r="Y14" s="10"/>
      <c r="Z14" s="10"/>
      <c r="AA14" s="10"/>
      <c r="DH14" s="10" t="s">
        <v>12</v>
      </c>
      <c r="DI14" s="10" t="s">
        <v>2</v>
      </c>
      <c r="DJ14" s="10" t="s">
        <v>2</v>
      </c>
      <c r="DK14" s="10" t="s">
        <v>2</v>
      </c>
      <c r="DL14" s="10" t="s">
        <v>2</v>
      </c>
      <c r="DM14" s="10" t="s">
        <v>2</v>
      </c>
      <c r="DN14" s="10" t="s">
        <v>13</v>
      </c>
      <c r="DO14" s="10" t="s">
        <v>2</v>
      </c>
      <c r="DP14" s="10" t="s">
        <v>2</v>
      </c>
      <c r="DQ14" s="10" t="s">
        <v>2</v>
      </c>
      <c r="DR14" s="10" t="s">
        <v>2</v>
      </c>
      <c r="DS14" s="10" t="s">
        <v>2</v>
      </c>
      <c r="DT14" s="10" t="s">
        <v>2</v>
      </c>
      <c r="DU14" s="10" t="s">
        <v>2</v>
      </c>
      <c r="DV14" s="10" t="s">
        <v>2</v>
      </c>
      <c r="DW14" s="10" t="s">
        <v>2</v>
      </c>
    </row>
    <row r="15" spans="1:159" customFormat="1" ht="11.25" customHeight="1" x14ac:dyDescent="0.35">
      <c r="A15" s="123" t="s">
        <v>14</v>
      </c>
      <c r="B15" s="123"/>
      <c r="C15" s="123"/>
      <c r="D15" s="123"/>
      <c r="E15" s="123"/>
      <c r="F15" s="123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DX15" s="10" t="s">
        <v>14</v>
      </c>
      <c r="DY15" s="10" t="s">
        <v>2</v>
      </c>
      <c r="DZ15" s="10" t="s">
        <v>2</v>
      </c>
      <c r="EA15" s="10" t="s">
        <v>2</v>
      </c>
      <c r="EB15" s="10" t="s">
        <v>2</v>
      </c>
      <c r="EC15" s="10" t="s">
        <v>2</v>
      </c>
      <c r="ED15" s="10" t="s">
        <v>2</v>
      </c>
      <c r="EE15" s="10" t="s">
        <v>2</v>
      </c>
      <c r="EF15" s="10" t="s">
        <v>2</v>
      </c>
      <c r="EG15" s="10" t="s">
        <v>2</v>
      </c>
      <c r="EH15" s="10" t="s">
        <v>2</v>
      </c>
      <c r="EI15" s="10" t="s">
        <v>2</v>
      </c>
      <c r="EJ15" s="10" t="s">
        <v>2</v>
      </c>
      <c r="EK15" s="10" t="s">
        <v>2</v>
      </c>
      <c r="EL15" s="10" t="s">
        <v>2</v>
      </c>
      <c r="EM15" s="10" t="s">
        <v>2</v>
      </c>
    </row>
    <row r="16" spans="1:159" customFormat="1" ht="11.25" customHeight="1" x14ac:dyDescent="0.35">
      <c r="A16" s="123" t="s">
        <v>15</v>
      </c>
      <c r="B16" s="123"/>
      <c r="C16" s="123"/>
      <c r="D16" s="123"/>
      <c r="E16" s="123"/>
      <c r="F16" s="123"/>
      <c r="G16" s="155" t="s">
        <v>16</v>
      </c>
      <c r="H16" s="155"/>
      <c r="I16" s="155"/>
      <c r="J16" s="155"/>
      <c r="K16" s="155"/>
      <c r="L16" s="155"/>
      <c r="M16" s="155"/>
      <c r="N16" s="155"/>
      <c r="O16" s="155"/>
      <c r="P16" s="155"/>
      <c r="R16" s="2" t="s">
        <v>16</v>
      </c>
      <c r="EN16" s="10" t="s">
        <v>15</v>
      </c>
      <c r="EO16" s="10" t="s">
        <v>2</v>
      </c>
      <c r="EP16" s="10" t="s">
        <v>2</v>
      </c>
      <c r="EQ16" s="10" t="s">
        <v>2</v>
      </c>
      <c r="ER16" s="10" t="s">
        <v>2</v>
      </c>
      <c r="ES16" s="10" t="s">
        <v>2</v>
      </c>
      <c r="ET16" s="10" t="s">
        <v>16</v>
      </c>
      <c r="EU16" s="10" t="s">
        <v>2</v>
      </c>
      <c r="EV16" s="10" t="s">
        <v>2</v>
      </c>
      <c r="EW16" s="10" t="s">
        <v>2</v>
      </c>
      <c r="EX16" s="10" t="s">
        <v>2</v>
      </c>
      <c r="EY16" s="10" t="s">
        <v>2</v>
      </c>
      <c r="EZ16" s="10" t="s">
        <v>2</v>
      </c>
      <c r="FA16" s="10" t="s">
        <v>2</v>
      </c>
      <c r="FB16" s="10" t="s">
        <v>2</v>
      </c>
      <c r="FC16" s="10" t="s">
        <v>2</v>
      </c>
    </row>
    <row r="17" spans="1:232" customFormat="1" ht="14.5" x14ac:dyDescent="0.35">
      <c r="A17" s="123" t="s">
        <v>17</v>
      </c>
      <c r="B17" s="123"/>
      <c r="C17" s="123"/>
      <c r="D17" s="123"/>
      <c r="E17" s="123"/>
      <c r="F17" s="123"/>
      <c r="G17" s="155" t="s">
        <v>18</v>
      </c>
      <c r="H17" s="155"/>
      <c r="I17" s="155"/>
      <c r="J17" s="155"/>
      <c r="K17" s="155"/>
      <c r="L17" s="155"/>
      <c r="M17" s="155"/>
      <c r="N17" s="155"/>
      <c r="O17" s="155"/>
      <c r="P17" s="155"/>
      <c r="R17" s="2" t="s">
        <v>18</v>
      </c>
      <c r="FD17" s="10" t="s">
        <v>17</v>
      </c>
      <c r="FE17" s="10" t="s">
        <v>2</v>
      </c>
      <c r="FF17" s="10" t="s">
        <v>2</v>
      </c>
      <c r="FG17" s="10" t="s">
        <v>2</v>
      </c>
      <c r="FH17" s="10" t="s">
        <v>2</v>
      </c>
      <c r="FI17" s="10" t="s">
        <v>2</v>
      </c>
      <c r="FJ17" s="10" t="s">
        <v>18</v>
      </c>
      <c r="FK17" s="10" t="s">
        <v>2</v>
      </c>
      <c r="FL17" s="10" t="s">
        <v>2</v>
      </c>
      <c r="FM17" s="10" t="s">
        <v>2</v>
      </c>
      <c r="FN17" s="10" t="s">
        <v>2</v>
      </c>
      <c r="FO17" s="10" t="s">
        <v>2</v>
      </c>
      <c r="FP17" s="10" t="s">
        <v>2</v>
      </c>
      <c r="FQ17" s="10" t="s">
        <v>2</v>
      </c>
      <c r="FR17" s="10" t="s">
        <v>2</v>
      </c>
      <c r="FS17" s="10" t="s">
        <v>2</v>
      </c>
    </row>
    <row r="18" spans="1:232" customFormat="1" ht="6" customHeight="1" x14ac:dyDescent="0.35">
      <c r="A18" s="13"/>
      <c r="B18" s="4"/>
      <c r="C18" s="4"/>
      <c r="D18" s="4"/>
      <c r="E18" s="4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232" customFormat="1" ht="14.5" x14ac:dyDescent="0.35">
      <c r="A19" s="138" t="s">
        <v>19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FT19" s="10" t="s">
        <v>19</v>
      </c>
      <c r="FU19" s="10" t="s">
        <v>2</v>
      </c>
      <c r="FV19" s="10" t="s">
        <v>2</v>
      </c>
      <c r="FW19" s="10" t="s">
        <v>2</v>
      </c>
      <c r="FX19" s="10" t="s">
        <v>2</v>
      </c>
      <c r="FY19" s="10" t="s">
        <v>2</v>
      </c>
      <c r="FZ19" s="10" t="s">
        <v>2</v>
      </c>
      <c r="GA19" s="10" t="s">
        <v>2</v>
      </c>
      <c r="GB19" s="10" t="s">
        <v>2</v>
      </c>
      <c r="GC19" s="10" t="s">
        <v>2</v>
      </c>
      <c r="GD19" s="10" t="s">
        <v>2</v>
      </c>
      <c r="GE19" s="10" t="s">
        <v>2</v>
      </c>
      <c r="GF19" s="10" t="s">
        <v>2</v>
      </c>
      <c r="GG19" s="10" t="s">
        <v>2</v>
      </c>
      <c r="GH19" s="10" t="s">
        <v>2</v>
      </c>
      <c r="GI19" s="10" t="s">
        <v>2</v>
      </c>
    </row>
    <row r="20" spans="1:232" customFormat="1" ht="15" customHeight="1" x14ac:dyDescent="0.35">
      <c r="A20" s="139" t="s">
        <v>20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</row>
    <row r="21" spans="1:232" customFormat="1" ht="6" customHeight="1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232" customFormat="1" ht="14.5" x14ac:dyDescent="0.35">
      <c r="A22" s="138" t="s">
        <v>21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GJ22" s="10" t="s">
        <v>21</v>
      </c>
      <c r="GK22" s="10" t="s">
        <v>2</v>
      </c>
      <c r="GL22" s="10" t="s">
        <v>2</v>
      </c>
      <c r="GM22" s="10" t="s">
        <v>2</v>
      </c>
      <c r="GN22" s="10" t="s">
        <v>2</v>
      </c>
      <c r="GO22" s="10" t="s">
        <v>2</v>
      </c>
      <c r="GP22" s="10" t="s">
        <v>2</v>
      </c>
      <c r="GQ22" s="10" t="s">
        <v>2</v>
      </c>
      <c r="GR22" s="10" t="s">
        <v>2</v>
      </c>
      <c r="GS22" s="10" t="s">
        <v>2</v>
      </c>
      <c r="GT22" s="10" t="s">
        <v>2</v>
      </c>
      <c r="GU22" s="10" t="s">
        <v>2</v>
      </c>
      <c r="GV22" s="10" t="s">
        <v>2</v>
      </c>
      <c r="GW22" s="10" t="s">
        <v>2</v>
      </c>
      <c r="GX22" s="10" t="s">
        <v>2</v>
      </c>
      <c r="GY22" s="10" t="s">
        <v>2</v>
      </c>
    </row>
    <row r="23" spans="1:232" customFormat="1" ht="14.5" x14ac:dyDescent="0.35">
      <c r="A23" s="139" t="s">
        <v>22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4" spans="1:232" customFormat="1" ht="17.25" customHeight="1" x14ac:dyDescent="0.4">
      <c r="A24" s="156" t="s">
        <v>23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</row>
    <row r="25" spans="1:232" customFormat="1" ht="8.25" customHeight="1" x14ac:dyDescent="0.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32" customFormat="1" ht="14.5" x14ac:dyDescent="0.35">
      <c r="A26" s="138" t="s">
        <v>332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GZ26" s="10" t="s">
        <v>24</v>
      </c>
      <c r="HA26" s="10" t="s">
        <v>2</v>
      </c>
      <c r="HB26" s="10" t="s">
        <v>2</v>
      </c>
      <c r="HC26" s="10" t="s">
        <v>2</v>
      </c>
      <c r="HD26" s="10" t="s">
        <v>2</v>
      </c>
      <c r="HE26" s="10" t="s">
        <v>2</v>
      </c>
      <c r="HF26" s="10" t="s">
        <v>2</v>
      </c>
      <c r="HG26" s="10" t="s">
        <v>2</v>
      </c>
      <c r="HH26" s="10" t="s">
        <v>2</v>
      </c>
      <c r="HI26" s="10" t="s">
        <v>2</v>
      </c>
      <c r="HJ26" s="10" t="s">
        <v>2</v>
      </c>
      <c r="HK26" s="10" t="s">
        <v>2</v>
      </c>
      <c r="HL26" s="10" t="s">
        <v>2</v>
      </c>
      <c r="HM26" s="10" t="s">
        <v>2</v>
      </c>
      <c r="HN26" s="10" t="s">
        <v>2</v>
      </c>
      <c r="HO26" s="10" t="s">
        <v>2</v>
      </c>
    </row>
    <row r="27" spans="1:232" customFormat="1" ht="11.25" customHeight="1" x14ac:dyDescent="0.35">
      <c r="A27" s="139" t="s">
        <v>25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</row>
    <row r="28" spans="1:232" customFormat="1" ht="12" customHeight="1" x14ac:dyDescent="0.35">
      <c r="A28" s="4" t="s">
        <v>26</v>
      </c>
      <c r="B28" s="18" t="s">
        <v>27</v>
      </c>
      <c r="C28" s="9" t="s">
        <v>28</v>
      </c>
      <c r="D28" s="9"/>
      <c r="E28" s="9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232" customFormat="1" ht="14.5" x14ac:dyDescent="0.35">
      <c r="A29" s="4" t="s">
        <v>29</v>
      </c>
      <c r="B29" s="140" t="s">
        <v>30</v>
      </c>
      <c r="C29" s="140"/>
      <c r="D29" s="140"/>
      <c r="E29" s="140"/>
      <c r="F29" s="140"/>
      <c r="G29" s="8"/>
      <c r="H29" s="8"/>
      <c r="I29" s="8"/>
      <c r="J29" s="8"/>
      <c r="K29" s="8"/>
      <c r="L29" s="8"/>
      <c r="M29" s="8"/>
      <c r="N29" s="8"/>
      <c r="O29" s="8"/>
      <c r="P29" s="8"/>
      <c r="HP29" s="10" t="s">
        <v>2</v>
      </c>
      <c r="HQ29" s="10" t="s">
        <v>2</v>
      </c>
      <c r="HR29" s="10" t="s">
        <v>2</v>
      </c>
      <c r="HS29" s="10" t="s">
        <v>2</v>
      </c>
      <c r="HT29" s="10" t="s">
        <v>2</v>
      </c>
    </row>
    <row r="30" spans="1:232" customFormat="1" ht="10.5" customHeight="1" x14ac:dyDescent="0.35">
      <c r="A30" s="4"/>
      <c r="B30" s="141" t="s">
        <v>31</v>
      </c>
      <c r="C30" s="141"/>
      <c r="D30" s="141"/>
      <c r="E30" s="141"/>
      <c r="F30" s="141"/>
      <c r="G30" s="19"/>
      <c r="H30" s="19"/>
      <c r="I30" s="19"/>
      <c r="J30" s="19"/>
      <c r="K30" s="19"/>
      <c r="L30" s="19"/>
      <c r="M30" s="19"/>
      <c r="N30" s="19"/>
      <c r="O30" s="20"/>
      <c r="P30" s="19"/>
    </row>
    <row r="31" spans="1:232" customFormat="1" ht="9.75" customHeight="1" x14ac:dyDescent="0.35">
      <c r="A31" s="4"/>
      <c r="B31" s="4"/>
      <c r="C31" s="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9"/>
      <c r="P31" s="19"/>
    </row>
    <row r="32" spans="1:232" customFormat="1" ht="14.5" x14ac:dyDescent="0.35">
      <c r="A32" s="22" t="s">
        <v>32</v>
      </c>
      <c r="B32" s="23"/>
      <c r="C32" s="142" t="s">
        <v>33</v>
      </c>
      <c r="D32" s="142"/>
      <c r="E32" s="142"/>
      <c r="F32" s="142"/>
      <c r="G32" s="142"/>
      <c r="H32" s="142"/>
      <c r="I32" s="142"/>
      <c r="J32" s="10"/>
      <c r="K32" s="10"/>
      <c r="L32" s="10"/>
      <c r="M32" s="10"/>
      <c r="N32" s="10"/>
      <c r="O32" s="10"/>
      <c r="P32" s="10"/>
      <c r="HU32" s="10" t="s">
        <v>34</v>
      </c>
      <c r="HV32" s="10" t="s">
        <v>2</v>
      </c>
      <c r="HW32" s="10" t="s">
        <v>2</v>
      </c>
      <c r="HX32" s="10" t="s">
        <v>2</v>
      </c>
    </row>
    <row r="33" spans="1:242" customFormat="1" ht="9.75" customHeight="1" x14ac:dyDescent="0.35">
      <c r="A33" s="4"/>
      <c r="B33" s="23"/>
      <c r="C33" s="24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242" customFormat="1" ht="12" customHeight="1" x14ac:dyDescent="0.35">
      <c r="A34" s="22" t="s">
        <v>35</v>
      </c>
      <c r="B34" s="23"/>
      <c r="C34" s="143">
        <f>P552</f>
        <v>0</v>
      </c>
      <c r="D34" s="143"/>
      <c r="E34" s="27" t="s">
        <v>36</v>
      </c>
      <c r="G34" s="23"/>
      <c r="H34" s="23"/>
      <c r="I34" s="23"/>
      <c r="J34" s="23"/>
      <c r="K34" s="23"/>
      <c r="L34" s="23"/>
      <c r="M34" s="23"/>
      <c r="N34" s="28"/>
      <c r="O34" s="28"/>
      <c r="P34" s="23"/>
    </row>
    <row r="35" spans="1:242" customFormat="1" ht="9.75" customHeight="1" x14ac:dyDescent="0.35">
      <c r="A35" s="4"/>
      <c r="B35" s="23"/>
      <c r="D35" s="29"/>
      <c r="E35" s="27"/>
      <c r="H35" s="23"/>
      <c r="I35" s="23"/>
      <c r="J35" s="23"/>
      <c r="K35" s="23"/>
      <c r="L35" s="23"/>
      <c r="M35" s="23"/>
      <c r="N35" s="26"/>
      <c r="O35" s="26"/>
      <c r="P35" s="23"/>
    </row>
    <row r="36" spans="1:242" customFormat="1" ht="11.25" customHeight="1" x14ac:dyDescent="0.35">
      <c r="A36" s="144" t="s">
        <v>37</v>
      </c>
      <c r="B36" s="145" t="s">
        <v>38</v>
      </c>
      <c r="C36" s="146" t="s">
        <v>39</v>
      </c>
      <c r="D36" s="147"/>
      <c r="E36" s="147"/>
      <c r="F36" s="147"/>
      <c r="G36" s="148"/>
      <c r="H36" s="145" t="s">
        <v>40</v>
      </c>
      <c r="I36" s="145" t="s">
        <v>41</v>
      </c>
      <c r="J36" s="145"/>
      <c r="K36" s="145"/>
      <c r="L36" s="146" t="s">
        <v>42</v>
      </c>
      <c r="M36" s="147"/>
      <c r="N36" s="147"/>
      <c r="O36" s="147"/>
      <c r="P36" s="148"/>
    </row>
    <row r="37" spans="1:242" customFormat="1" ht="11.25" customHeight="1" x14ac:dyDescent="0.35">
      <c r="A37" s="144"/>
      <c r="B37" s="145"/>
      <c r="C37" s="149"/>
      <c r="D37" s="150"/>
      <c r="E37" s="150"/>
      <c r="F37" s="150"/>
      <c r="G37" s="151"/>
      <c r="H37" s="145"/>
      <c r="I37" s="145"/>
      <c r="J37" s="145"/>
      <c r="K37" s="145"/>
      <c r="L37" s="152"/>
      <c r="M37" s="153"/>
      <c r="N37" s="153"/>
      <c r="O37" s="153"/>
      <c r="P37" s="154"/>
    </row>
    <row r="38" spans="1:242" customFormat="1" ht="44.25" customHeight="1" x14ac:dyDescent="0.35">
      <c r="A38" s="144"/>
      <c r="B38" s="145"/>
      <c r="C38" s="152"/>
      <c r="D38" s="153"/>
      <c r="E38" s="153"/>
      <c r="F38" s="153"/>
      <c r="G38" s="154"/>
      <c r="H38" s="145"/>
      <c r="I38" s="30" t="s">
        <v>43</v>
      </c>
      <c r="J38" s="30" t="s">
        <v>44</v>
      </c>
      <c r="K38" s="30" t="s">
        <v>45</v>
      </c>
      <c r="L38" s="30" t="s">
        <v>46</v>
      </c>
      <c r="M38" s="30" t="s">
        <v>47</v>
      </c>
      <c r="N38" s="30" t="s">
        <v>48</v>
      </c>
      <c r="O38" s="30" t="s">
        <v>44</v>
      </c>
      <c r="P38" s="30" t="s">
        <v>49</v>
      </c>
    </row>
    <row r="39" spans="1:242" customFormat="1" ht="13.5" customHeight="1" x14ac:dyDescent="0.35">
      <c r="A39" s="31">
        <v>1</v>
      </c>
      <c r="B39" s="32">
        <v>2</v>
      </c>
      <c r="C39" s="135">
        <v>3</v>
      </c>
      <c r="D39" s="136"/>
      <c r="E39" s="136"/>
      <c r="F39" s="136"/>
      <c r="G39" s="137"/>
      <c r="H39" s="32">
        <v>4</v>
      </c>
      <c r="I39" s="32">
        <v>5</v>
      </c>
      <c r="J39" s="32">
        <v>6</v>
      </c>
      <c r="K39" s="32">
        <v>7</v>
      </c>
      <c r="L39" s="32">
        <v>8</v>
      </c>
      <c r="M39" s="32">
        <v>9</v>
      </c>
      <c r="N39" s="32">
        <v>10</v>
      </c>
      <c r="O39" s="32">
        <v>11</v>
      </c>
      <c r="P39" s="32">
        <v>12</v>
      </c>
    </row>
    <row r="40" spans="1:242" customFormat="1" ht="14.5" x14ac:dyDescent="0.35">
      <c r="A40" s="129" t="s">
        <v>50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1"/>
      <c r="HY40" s="33" t="s">
        <v>50</v>
      </c>
    </row>
    <row r="41" spans="1:242" customFormat="1" ht="14.5" x14ac:dyDescent="0.35">
      <c r="A41" s="129" t="s">
        <v>51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1"/>
      <c r="HY41" s="33"/>
      <c r="HZ41" s="33" t="s">
        <v>51</v>
      </c>
    </row>
    <row r="42" spans="1:242" customFormat="1" ht="22" x14ac:dyDescent="0.35">
      <c r="A42" s="34" t="s">
        <v>52</v>
      </c>
      <c r="B42" s="35" t="s">
        <v>53</v>
      </c>
      <c r="C42" s="119" t="s">
        <v>54</v>
      </c>
      <c r="D42" s="119"/>
      <c r="E42" s="119"/>
      <c r="F42" s="119"/>
      <c r="G42" s="119"/>
      <c r="H42" s="36" t="s">
        <v>55</v>
      </c>
      <c r="I42" s="37">
        <v>0.17</v>
      </c>
      <c r="J42" s="38">
        <v>1</v>
      </c>
      <c r="K42" s="39">
        <v>0.17</v>
      </c>
      <c r="L42" s="40"/>
      <c r="M42" s="37"/>
      <c r="N42" s="41"/>
      <c r="O42" s="37"/>
      <c r="P42" s="42"/>
      <c r="HY42" s="33"/>
      <c r="HZ42" s="33"/>
      <c r="IA42" s="33" t="s">
        <v>54</v>
      </c>
      <c r="IB42" s="33" t="s">
        <v>2</v>
      </c>
      <c r="IC42" s="33" t="s">
        <v>2</v>
      </c>
      <c r="ID42" s="33" t="s">
        <v>2</v>
      </c>
      <c r="IE42" s="33" t="s">
        <v>2</v>
      </c>
    </row>
    <row r="43" spans="1:242" customFormat="1" ht="14.5" x14ac:dyDescent="0.35">
      <c r="A43" s="43"/>
      <c r="B43" s="44"/>
      <c r="C43" s="125" t="s">
        <v>56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32"/>
      <c r="HY43" s="33"/>
      <c r="HZ43" s="33"/>
      <c r="IA43" s="33"/>
      <c r="IB43" s="33"/>
      <c r="IC43" s="33"/>
      <c r="ID43" s="33"/>
      <c r="IE43" s="33"/>
      <c r="IF43" s="3" t="s">
        <v>56</v>
      </c>
    </row>
    <row r="44" spans="1:242" customFormat="1" ht="14.5" x14ac:dyDescent="0.35">
      <c r="A44" s="45"/>
      <c r="B44" s="46"/>
      <c r="C44" s="133" t="s">
        <v>57</v>
      </c>
      <c r="D44" s="133"/>
      <c r="E44" s="133"/>
      <c r="F44" s="133"/>
      <c r="G44" s="133"/>
      <c r="H44" s="36"/>
      <c r="I44" s="37"/>
      <c r="J44" s="37"/>
      <c r="K44" s="37"/>
      <c r="L44" s="40"/>
      <c r="M44" s="37"/>
      <c r="N44" s="47"/>
      <c r="O44" s="37"/>
      <c r="P44" s="48">
        <v>4680.07</v>
      </c>
      <c r="Q44" s="49"/>
      <c r="R44" s="49"/>
      <c r="HY44" s="33"/>
      <c r="HZ44" s="33"/>
      <c r="IA44" s="33"/>
      <c r="IB44" s="33"/>
      <c r="IC44" s="33"/>
      <c r="ID44" s="33"/>
      <c r="IE44" s="33"/>
      <c r="IG44" s="33" t="s">
        <v>57</v>
      </c>
    </row>
    <row r="45" spans="1:242" customFormat="1" ht="14.5" x14ac:dyDescent="0.35">
      <c r="A45" s="50"/>
      <c r="B45" s="51"/>
      <c r="C45" s="133" t="s">
        <v>58</v>
      </c>
      <c r="D45" s="133"/>
      <c r="E45" s="133"/>
      <c r="F45" s="133"/>
      <c r="G45" s="133"/>
      <c r="H45" s="36"/>
      <c r="I45" s="37"/>
      <c r="J45" s="37"/>
      <c r="K45" s="37"/>
      <c r="L45" s="40"/>
      <c r="M45" s="37"/>
      <c r="N45" s="47">
        <v>69305.59</v>
      </c>
      <c r="O45" s="37"/>
      <c r="P45" s="48">
        <v>11781.95</v>
      </c>
      <c r="HY45" s="33"/>
      <c r="HZ45" s="33"/>
      <c r="IA45" s="33"/>
      <c r="IB45" s="33"/>
      <c r="IC45" s="33"/>
      <c r="ID45" s="33"/>
      <c r="IE45" s="33"/>
      <c r="IG45" s="33"/>
      <c r="IH45" s="33" t="s">
        <v>58</v>
      </c>
    </row>
    <row r="46" spans="1:242" customFormat="1" ht="0.75" customHeight="1" x14ac:dyDescent="0.35">
      <c r="A46" s="52"/>
      <c r="B46" s="53"/>
      <c r="C46" s="53"/>
      <c r="D46" s="53"/>
      <c r="E46" s="53"/>
      <c r="F46" s="53"/>
      <c r="G46" s="53"/>
      <c r="H46" s="54"/>
      <c r="I46" s="55"/>
      <c r="J46" s="55"/>
      <c r="K46" s="55"/>
      <c r="L46" s="56"/>
      <c r="M46" s="55"/>
      <c r="N46" s="56"/>
      <c r="O46" s="55"/>
      <c r="P46" s="57"/>
      <c r="HY46" s="33"/>
      <c r="HZ46" s="33"/>
      <c r="IA46" s="33"/>
      <c r="IB46" s="33"/>
      <c r="IC46" s="33"/>
      <c r="ID46" s="33"/>
      <c r="IE46" s="33"/>
      <c r="IG46" s="33"/>
      <c r="IH46" s="33"/>
    </row>
    <row r="47" spans="1:242" customFormat="1" ht="22" x14ac:dyDescent="0.35">
      <c r="A47" s="34" t="s">
        <v>59</v>
      </c>
      <c r="B47" s="35" t="s">
        <v>60</v>
      </c>
      <c r="C47" s="119" t="s">
        <v>61</v>
      </c>
      <c r="D47" s="119"/>
      <c r="E47" s="119"/>
      <c r="F47" s="119"/>
      <c r="G47" s="119"/>
      <c r="H47" s="36" t="s">
        <v>62</v>
      </c>
      <c r="I47" s="37">
        <v>2</v>
      </c>
      <c r="J47" s="38">
        <v>1</v>
      </c>
      <c r="K47" s="38">
        <v>2</v>
      </c>
      <c r="L47" s="40"/>
      <c r="M47" s="37"/>
      <c r="N47" s="41"/>
      <c r="O47" s="37"/>
      <c r="P47" s="42"/>
      <c r="HY47" s="33"/>
      <c r="HZ47" s="33"/>
      <c r="IA47" s="33" t="s">
        <v>61</v>
      </c>
      <c r="IB47" s="33" t="s">
        <v>2</v>
      </c>
      <c r="IC47" s="33" t="s">
        <v>2</v>
      </c>
      <c r="ID47" s="33" t="s">
        <v>2</v>
      </c>
      <c r="IE47" s="33" t="s">
        <v>2</v>
      </c>
      <c r="IG47" s="33"/>
      <c r="IH47" s="33"/>
    </row>
    <row r="48" spans="1:242" customFormat="1" ht="14.5" x14ac:dyDescent="0.35">
      <c r="A48" s="43"/>
      <c r="B48" s="44"/>
      <c r="C48" s="125" t="s">
        <v>63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32"/>
      <c r="HY48" s="33"/>
      <c r="HZ48" s="33"/>
      <c r="IA48" s="33"/>
      <c r="IB48" s="33"/>
      <c r="IC48" s="33"/>
      <c r="ID48" s="33"/>
      <c r="IE48" s="33"/>
      <c r="IF48" s="3" t="s">
        <v>63</v>
      </c>
      <c r="IG48" s="33"/>
      <c r="IH48" s="33"/>
    </row>
    <row r="49" spans="1:242" customFormat="1" ht="14.5" x14ac:dyDescent="0.35">
      <c r="A49" s="45"/>
      <c r="B49" s="46"/>
      <c r="C49" s="133" t="s">
        <v>57</v>
      </c>
      <c r="D49" s="133"/>
      <c r="E49" s="133"/>
      <c r="F49" s="133"/>
      <c r="G49" s="133"/>
      <c r="H49" s="36"/>
      <c r="I49" s="37"/>
      <c r="J49" s="37"/>
      <c r="K49" s="37"/>
      <c r="L49" s="40"/>
      <c r="M49" s="37"/>
      <c r="N49" s="47"/>
      <c r="O49" s="37"/>
      <c r="P49" s="48">
        <v>1785.35</v>
      </c>
      <c r="Q49" s="49"/>
      <c r="R49" s="49"/>
      <c r="HY49" s="33"/>
      <c r="HZ49" s="33"/>
      <c r="IA49" s="33"/>
      <c r="IB49" s="33"/>
      <c r="IC49" s="33"/>
      <c r="ID49" s="33"/>
      <c r="IE49" s="33"/>
      <c r="IG49" s="33" t="s">
        <v>57</v>
      </c>
      <c r="IH49" s="33"/>
    </row>
    <row r="50" spans="1:242" customFormat="1" ht="14.5" x14ac:dyDescent="0.35">
      <c r="A50" s="50"/>
      <c r="B50" s="51"/>
      <c r="C50" s="133" t="s">
        <v>58</v>
      </c>
      <c r="D50" s="133"/>
      <c r="E50" s="133"/>
      <c r="F50" s="133"/>
      <c r="G50" s="133"/>
      <c r="H50" s="36"/>
      <c r="I50" s="37"/>
      <c r="J50" s="37"/>
      <c r="K50" s="37"/>
      <c r="L50" s="40"/>
      <c r="M50" s="37"/>
      <c r="N50" s="47">
        <v>2199.9499999999998</v>
      </c>
      <c r="O50" s="37"/>
      <c r="P50" s="48">
        <v>4399.8999999999996</v>
      </c>
      <c r="HY50" s="33"/>
      <c r="HZ50" s="33"/>
      <c r="IA50" s="33"/>
      <c r="IB50" s="33"/>
      <c r="IC50" s="33"/>
      <c r="ID50" s="33"/>
      <c r="IE50" s="33"/>
      <c r="IG50" s="33"/>
      <c r="IH50" s="33" t="s">
        <v>58</v>
      </c>
    </row>
    <row r="51" spans="1:242" customFormat="1" ht="0.75" customHeight="1" x14ac:dyDescent="0.35">
      <c r="A51" s="52"/>
      <c r="B51" s="53"/>
      <c r="C51" s="53"/>
      <c r="D51" s="53"/>
      <c r="E51" s="53"/>
      <c r="F51" s="53"/>
      <c r="G51" s="53"/>
      <c r="H51" s="54"/>
      <c r="I51" s="55"/>
      <c r="J51" s="55"/>
      <c r="K51" s="55"/>
      <c r="L51" s="56"/>
      <c r="M51" s="55"/>
      <c r="N51" s="56"/>
      <c r="O51" s="55"/>
      <c r="P51" s="57"/>
      <c r="HY51" s="33"/>
      <c r="HZ51" s="33"/>
      <c r="IA51" s="33"/>
      <c r="IB51" s="33"/>
      <c r="IC51" s="33"/>
      <c r="ID51" s="33"/>
      <c r="IE51" s="33"/>
      <c r="IG51" s="33"/>
      <c r="IH51" s="33"/>
    </row>
    <row r="52" spans="1:242" customFormat="1" ht="14.5" x14ac:dyDescent="0.35">
      <c r="A52" s="129" t="s">
        <v>64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1"/>
      <c r="HY52" s="33"/>
      <c r="HZ52" s="33" t="s">
        <v>64</v>
      </c>
      <c r="IA52" s="33"/>
      <c r="IB52" s="33"/>
      <c r="IC52" s="33"/>
      <c r="ID52" s="33"/>
      <c r="IE52" s="33"/>
      <c r="IG52" s="33"/>
      <c r="IH52" s="33"/>
    </row>
    <row r="53" spans="1:242" customFormat="1" ht="14.5" x14ac:dyDescent="0.35">
      <c r="A53" s="34" t="s">
        <v>65</v>
      </c>
      <c r="B53" s="35" t="s">
        <v>66</v>
      </c>
      <c r="C53" s="119" t="s">
        <v>67</v>
      </c>
      <c r="D53" s="119"/>
      <c r="E53" s="119"/>
      <c r="F53" s="119"/>
      <c r="G53" s="119"/>
      <c r="H53" s="36" t="s">
        <v>68</v>
      </c>
      <c r="I53" s="37">
        <v>0.27629999999999999</v>
      </c>
      <c r="J53" s="38">
        <v>1</v>
      </c>
      <c r="K53" s="58">
        <v>0.27629999999999999</v>
      </c>
      <c r="L53" s="40"/>
      <c r="M53" s="37"/>
      <c r="N53" s="41"/>
      <c r="O53" s="37"/>
      <c r="P53" s="42"/>
      <c r="HY53" s="33"/>
      <c r="HZ53" s="33"/>
      <c r="IA53" s="33" t="s">
        <v>67</v>
      </c>
      <c r="IB53" s="33" t="s">
        <v>2</v>
      </c>
      <c r="IC53" s="33" t="s">
        <v>2</v>
      </c>
      <c r="ID53" s="33" t="s">
        <v>2</v>
      </c>
      <c r="IE53" s="33" t="s">
        <v>2</v>
      </c>
      <c r="IG53" s="33"/>
      <c r="IH53" s="33"/>
    </row>
    <row r="54" spans="1:242" customFormat="1" ht="14.5" x14ac:dyDescent="0.35">
      <c r="A54" s="43"/>
      <c r="B54" s="44"/>
      <c r="C54" s="125" t="s">
        <v>69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32"/>
      <c r="HY54" s="33"/>
      <c r="HZ54" s="33"/>
      <c r="IA54" s="33"/>
      <c r="IB54" s="33"/>
      <c r="IC54" s="33"/>
      <c r="ID54" s="33"/>
      <c r="IE54" s="33"/>
      <c r="IF54" s="3" t="s">
        <v>69</v>
      </c>
      <c r="IG54" s="33"/>
      <c r="IH54" s="33"/>
    </row>
    <row r="55" spans="1:242" customFormat="1" ht="14.5" x14ac:dyDescent="0.35">
      <c r="A55" s="45"/>
      <c r="B55" s="46"/>
      <c r="C55" s="133" t="s">
        <v>57</v>
      </c>
      <c r="D55" s="133"/>
      <c r="E55" s="133"/>
      <c r="F55" s="133"/>
      <c r="G55" s="133"/>
      <c r="H55" s="36"/>
      <c r="I55" s="37"/>
      <c r="J55" s="37"/>
      <c r="K55" s="37"/>
      <c r="L55" s="40"/>
      <c r="M55" s="37"/>
      <c r="N55" s="47"/>
      <c r="O55" s="37"/>
      <c r="P55" s="48">
        <v>398.25</v>
      </c>
      <c r="Q55" s="49"/>
      <c r="R55" s="49"/>
      <c r="HY55" s="33"/>
      <c r="HZ55" s="33"/>
      <c r="IA55" s="33"/>
      <c r="IB55" s="33"/>
      <c r="IC55" s="33"/>
      <c r="ID55" s="33"/>
      <c r="IE55" s="33"/>
      <c r="IG55" s="33" t="s">
        <v>57</v>
      </c>
      <c r="IH55" s="33"/>
    </row>
    <row r="56" spans="1:242" customFormat="1" ht="14.5" x14ac:dyDescent="0.35">
      <c r="A56" s="50"/>
      <c r="B56" s="51"/>
      <c r="C56" s="133" t="s">
        <v>58</v>
      </c>
      <c r="D56" s="133"/>
      <c r="E56" s="133"/>
      <c r="F56" s="133"/>
      <c r="G56" s="133"/>
      <c r="H56" s="36"/>
      <c r="I56" s="37"/>
      <c r="J56" s="37"/>
      <c r="K56" s="37"/>
      <c r="L56" s="40"/>
      <c r="M56" s="37"/>
      <c r="N56" s="47">
        <v>3430.44</v>
      </c>
      <c r="O56" s="37"/>
      <c r="P56" s="59">
        <v>947.83</v>
      </c>
      <c r="HY56" s="33"/>
      <c r="HZ56" s="33"/>
      <c r="IA56" s="33"/>
      <c r="IB56" s="33"/>
      <c r="IC56" s="33"/>
      <c r="ID56" s="33"/>
      <c r="IE56" s="33"/>
      <c r="IG56" s="33"/>
      <c r="IH56" s="33" t="s">
        <v>58</v>
      </c>
    </row>
    <row r="57" spans="1:242" customFormat="1" ht="0.75" customHeight="1" x14ac:dyDescent="0.35">
      <c r="A57" s="52"/>
      <c r="B57" s="53"/>
      <c r="C57" s="53"/>
      <c r="D57" s="53"/>
      <c r="E57" s="53"/>
      <c r="F57" s="53"/>
      <c r="G57" s="53"/>
      <c r="H57" s="54"/>
      <c r="I57" s="55"/>
      <c r="J57" s="55"/>
      <c r="K57" s="55"/>
      <c r="L57" s="56"/>
      <c r="M57" s="55"/>
      <c r="N57" s="56"/>
      <c r="O57" s="55"/>
      <c r="P57" s="57"/>
      <c r="HY57" s="33"/>
      <c r="HZ57" s="33"/>
      <c r="IA57" s="33"/>
      <c r="IB57" s="33"/>
      <c r="IC57" s="33"/>
      <c r="ID57" s="33"/>
      <c r="IE57" s="33"/>
      <c r="IG57" s="33"/>
      <c r="IH57" s="33"/>
    </row>
    <row r="58" spans="1:242" customFormat="1" ht="14.5" x14ac:dyDescent="0.35">
      <c r="A58" s="34" t="s">
        <v>70</v>
      </c>
      <c r="B58" s="35" t="s">
        <v>71</v>
      </c>
      <c r="C58" s="119" t="s">
        <v>72</v>
      </c>
      <c r="D58" s="119"/>
      <c r="E58" s="119"/>
      <c r="F58" s="119"/>
      <c r="G58" s="119"/>
      <c r="H58" s="36" t="s">
        <v>68</v>
      </c>
      <c r="I58" s="37">
        <v>2.6200000000000001E-2</v>
      </c>
      <c r="J58" s="38">
        <v>1</v>
      </c>
      <c r="K58" s="58">
        <v>2.6200000000000001E-2</v>
      </c>
      <c r="L58" s="40"/>
      <c r="M58" s="37"/>
      <c r="N58" s="41"/>
      <c r="O58" s="37"/>
      <c r="P58" s="42"/>
      <c r="HY58" s="33"/>
      <c r="HZ58" s="33"/>
      <c r="IA58" s="33" t="s">
        <v>72</v>
      </c>
      <c r="IB58" s="33" t="s">
        <v>2</v>
      </c>
      <c r="IC58" s="33" t="s">
        <v>2</v>
      </c>
      <c r="ID58" s="33" t="s">
        <v>2</v>
      </c>
      <c r="IE58" s="33" t="s">
        <v>2</v>
      </c>
      <c r="IG58" s="33"/>
      <c r="IH58" s="33"/>
    </row>
    <row r="59" spans="1:242" customFormat="1" ht="14.5" x14ac:dyDescent="0.35">
      <c r="A59" s="43"/>
      <c r="B59" s="44"/>
      <c r="C59" s="125" t="s">
        <v>73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32"/>
      <c r="HY59" s="33"/>
      <c r="HZ59" s="33"/>
      <c r="IA59" s="33"/>
      <c r="IB59" s="33"/>
      <c r="IC59" s="33"/>
      <c r="ID59" s="33"/>
      <c r="IE59" s="33"/>
      <c r="IF59" s="3" t="s">
        <v>73</v>
      </c>
      <c r="IG59" s="33"/>
      <c r="IH59" s="33"/>
    </row>
    <row r="60" spans="1:242" customFormat="1" ht="14.5" x14ac:dyDescent="0.35">
      <c r="A60" s="45"/>
      <c r="B60" s="46"/>
      <c r="C60" s="133" t="s">
        <v>57</v>
      </c>
      <c r="D60" s="133"/>
      <c r="E60" s="133"/>
      <c r="F60" s="133"/>
      <c r="G60" s="133"/>
      <c r="H60" s="36"/>
      <c r="I60" s="37"/>
      <c r="J60" s="37"/>
      <c r="K60" s="37"/>
      <c r="L60" s="40"/>
      <c r="M60" s="37"/>
      <c r="N60" s="47"/>
      <c r="O60" s="37"/>
      <c r="P60" s="48">
        <v>146.49</v>
      </c>
      <c r="Q60" s="49"/>
      <c r="R60" s="49"/>
      <c r="HY60" s="33"/>
      <c r="HZ60" s="33"/>
      <c r="IA60" s="33"/>
      <c r="IB60" s="33"/>
      <c r="IC60" s="33"/>
      <c r="ID60" s="33"/>
      <c r="IE60" s="33"/>
      <c r="IG60" s="33" t="s">
        <v>57</v>
      </c>
      <c r="IH60" s="33"/>
    </row>
    <row r="61" spans="1:242" customFormat="1" ht="14.5" x14ac:dyDescent="0.35">
      <c r="A61" s="50"/>
      <c r="B61" s="51"/>
      <c r="C61" s="133" t="s">
        <v>58</v>
      </c>
      <c r="D61" s="133"/>
      <c r="E61" s="133"/>
      <c r="F61" s="133"/>
      <c r="G61" s="133"/>
      <c r="H61" s="36"/>
      <c r="I61" s="37"/>
      <c r="J61" s="37"/>
      <c r="K61" s="37"/>
      <c r="L61" s="40"/>
      <c r="M61" s="37"/>
      <c r="N61" s="47">
        <v>15487.79</v>
      </c>
      <c r="O61" s="37"/>
      <c r="P61" s="59">
        <v>405.78</v>
      </c>
      <c r="HY61" s="33"/>
      <c r="HZ61" s="33"/>
      <c r="IA61" s="33"/>
      <c r="IB61" s="33"/>
      <c r="IC61" s="33"/>
      <c r="ID61" s="33"/>
      <c r="IE61" s="33"/>
      <c r="IG61" s="33"/>
      <c r="IH61" s="33" t="s">
        <v>58</v>
      </c>
    </row>
    <row r="62" spans="1:242" customFormat="1" ht="0.75" customHeight="1" x14ac:dyDescent="0.35">
      <c r="A62" s="52"/>
      <c r="B62" s="53"/>
      <c r="C62" s="53"/>
      <c r="D62" s="53"/>
      <c r="E62" s="53"/>
      <c r="F62" s="53"/>
      <c r="G62" s="53"/>
      <c r="H62" s="54"/>
      <c r="I62" s="55"/>
      <c r="J62" s="55"/>
      <c r="K62" s="55"/>
      <c r="L62" s="56"/>
      <c r="M62" s="55"/>
      <c r="N62" s="56"/>
      <c r="O62" s="55"/>
      <c r="P62" s="57"/>
      <c r="HY62" s="33"/>
      <c r="HZ62" s="33"/>
      <c r="IA62" s="33"/>
      <c r="IB62" s="33"/>
      <c r="IC62" s="33"/>
      <c r="ID62" s="33"/>
      <c r="IE62" s="33"/>
      <c r="IG62" s="33"/>
      <c r="IH62" s="33"/>
    </row>
    <row r="63" spans="1:242" customFormat="1" ht="14.5" x14ac:dyDescent="0.35">
      <c r="A63" s="34" t="s">
        <v>74</v>
      </c>
      <c r="B63" s="35" t="s">
        <v>75</v>
      </c>
      <c r="C63" s="119" t="s">
        <v>76</v>
      </c>
      <c r="D63" s="119"/>
      <c r="E63" s="119"/>
      <c r="F63" s="119"/>
      <c r="G63" s="119"/>
      <c r="H63" s="36" t="s">
        <v>77</v>
      </c>
      <c r="I63" s="37">
        <v>0.63249999999999995</v>
      </c>
      <c r="J63" s="38">
        <v>1</v>
      </c>
      <c r="K63" s="58">
        <v>0.63249999999999995</v>
      </c>
      <c r="L63" s="40"/>
      <c r="M63" s="37"/>
      <c r="N63" s="41"/>
      <c r="O63" s="37"/>
      <c r="P63" s="42"/>
      <c r="HY63" s="33"/>
      <c r="HZ63" s="33"/>
      <c r="IA63" s="33" t="s">
        <v>76</v>
      </c>
      <c r="IB63" s="33" t="s">
        <v>2</v>
      </c>
      <c r="IC63" s="33" t="s">
        <v>2</v>
      </c>
      <c r="ID63" s="33" t="s">
        <v>2</v>
      </c>
      <c r="IE63" s="33" t="s">
        <v>2</v>
      </c>
      <c r="IG63" s="33"/>
      <c r="IH63" s="33"/>
    </row>
    <row r="64" spans="1:242" customFormat="1" ht="14.5" x14ac:dyDescent="0.35">
      <c r="A64" s="43"/>
      <c r="B64" s="44"/>
      <c r="C64" s="125" t="s">
        <v>78</v>
      </c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32"/>
      <c r="HY64" s="33"/>
      <c r="HZ64" s="33"/>
      <c r="IA64" s="33"/>
      <c r="IB64" s="33"/>
      <c r="IC64" s="33"/>
      <c r="ID64" s="33"/>
      <c r="IE64" s="33"/>
      <c r="IF64" s="3" t="s">
        <v>78</v>
      </c>
      <c r="IG64" s="33"/>
      <c r="IH64" s="33"/>
    </row>
    <row r="65" spans="1:242" customFormat="1" ht="14.5" x14ac:dyDescent="0.35">
      <c r="A65" s="45"/>
      <c r="B65" s="46"/>
      <c r="C65" s="133" t="s">
        <v>57</v>
      </c>
      <c r="D65" s="133"/>
      <c r="E65" s="133"/>
      <c r="F65" s="133"/>
      <c r="G65" s="133"/>
      <c r="H65" s="36"/>
      <c r="I65" s="37"/>
      <c r="J65" s="37"/>
      <c r="K65" s="37"/>
      <c r="L65" s="40"/>
      <c r="M65" s="37"/>
      <c r="N65" s="47"/>
      <c r="O65" s="37"/>
      <c r="P65" s="48">
        <v>2797.93</v>
      </c>
      <c r="Q65" s="49"/>
      <c r="R65" s="49"/>
      <c r="HY65" s="33"/>
      <c r="HZ65" s="33"/>
      <c r="IA65" s="33"/>
      <c r="IB65" s="33"/>
      <c r="IC65" s="33"/>
      <c r="ID65" s="33"/>
      <c r="IE65" s="33"/>
      <c r="IG65" s="33" t="s">
        <v>57</v>
      </c>
      <c r="IH65" s="33"/>
    </row>
    <row r="66" spans="1:242" customFormat="1" ht="14.5" x14ac:dyDescent="0.35">
      <c r="A66" s="50"/>
      <c r="B66" s="51"/>
      <c r="C66" s="133" t="s">
        <v>58</v>
      </c>
      <c r="D66" s="133"/>
      <c r="E66" s="133"/>
      <c r="F66" s="133"/>
      <c r="G66" s="133"/>
      <c r="H66" s="36"/>
      <c r="I66" s="37"/>
      <c r="J66" s="37"/>
      <c r="K66" s="37"/>
      <c r="L66" s="40"/>
      <c r="M66" s="37"/>
      <c r="N66" s="47">
        <v>10514.55</v>
      </c>
      <c r="O66" s="37"/>
      <c r="P66" s="48">
        <v>6650.45</v>
      </c>
      <c r="HY66" s="33"/>
      <c r="HZ66" s="33"/>
      <c r="IA66" s="33"/>
      <c r="IB66" s="33"/>
      <c r="IC66" s="33"/>
      <c r="ID66" s="33"/>
      <c r="IE66" s="33"/>
      <c r="IG66" s="33"/>
      <c r="IH66" s="33" t="s">
        <v>58</v>
      </c>
    </row>
    <row r="67" spans="1:242" customFormat="1" ht="0.75" customHeight="1" x14ac:dyDescent="0.35">
      <c r="A67" s="52"/>
      <c r="B67" s="53"/>
      <c r="C67" s="53"/>
      <c r="D67" s="53"/>
      <c r="E67" s="53"/>
      <c r="F67" s="53"/>
      <c r="G67" s="53"/>
      <c r="H67" s="54"/>
      <c r="I67" s="55"/>
      <c r="J67" s="55"/>
      <c r="K67" s="55"/>
      <c r="L67" s="56"/>
      <c r="M67" s="55"/>
      <c r="N67" s="56"/>
      <c r="O67" s="55"/>
      <c r="P67" s="57"/>
      <c r="HY67" s="33"/>
      <c r="HZ67" s="33"/>
      <c r="IA67" s="33"/>
      <c r="IB67" s="33"/>
      <c r="IC67" s="33"/>
      <c r="ID67" s="33"/>
      <c r="IE67" s="33"/>
      <c r="IG67" s="33"/>
      <c r="IH67" s="33"/>
    </row>
    <row r="68" spans="1:242" customFormat="1" ht="14.5" x14ac:dyDescent="0.35">
      <c r="A68" s="34" t="s">
        <v>79</v>
      </c>
      <c r="B68" s="35" t="s">
        <v>80</v>
      </c>
      <c r="C68" s="119" t="s">
        <v>81</v>
      </c>
      <c r="D68" s="119"/>
      <c r="E68" s="119"/>
      <c r="F68" s="119"/>
      <c r="G68" s="119"/>
      <c r="H68" s="36" t="s">
        <v>82</v>
      </c>
      <c r="I68" s="37">
        <v>1E-3</v>
      </c>
      <c r="J68" s="38">
        <v>1</v>
      </c>
      <c r="K68" s="60">
        <v>1E-3</v>
      </c>
      <c r="L68" s="40"/>
      <c r="M68" s="37"/>
      <c r="N68" s="41"/>
      <c r="O68" s="37"/>
      <c r="P68" s="42"/>
      <c r="HY68" s="33"/>
      <c r="HZ68" s="33"/>
      <c r="IA68" s="33" t="s">
        <v>81</v>
      </c>
      <c r="IB68" s="33" t="s">
        <v>2</v>
      </c>
      <c r="IC68" s="33" t="s">
        <v>2</v>
      </c>
      <c r="ID68" s="33" t="s">
        <v>2</v>
      </c>
      <c r="IE68" s="33" t="s">
        <v>2</v>
      </c>
      <c r="IG68" s="33"/>
      <c r="IH68" s="33"/>
    </row>
    <row r="69" spans="1:242" customFormat="1" ht="14.5" x14ac:dyDescent="0.35">
      <c r="A69" s="43"/>
      <c r="B69" s="44"/>
      <c r="C69" s="125" t="s">
        <v>83</v>
      </c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32"/>
      <c r="HY69" s="33"/>
      <c r="HZ69" s="33"/>
      <c r="IA69" s="33"/>
      <c r="IB69" s="33"/>
      <c r="IC69" s="33"/>
      <c r="ID69" s="33"/>
      <c r="IE69" s="33"/>
      <c r="IF69" s="3" t="s">
        <v>83</v>
      </c>
      <c r="IG69" s="33"/>
      <c r="IH69" s="33"/>
    </row>
    <row r="70" spans="1:242" customFormat="1" ht="14.5" x14ac:dyDescent="0.35">
      <c r="A70" s="45"/>
      <c r="B70" s="46"/>
      <c r="C70" s="133" t="s">
        <v>57</v>
      </c>
      <c r="D70" s="133"/>
      <c r="E70" s="133"/>
      <c r="F70" s="133"/>
      <c r="G70" s="133"/>
      <c r="H70" s="36"/>
      <c r="I70" s="37"/>
      <c r="J70" s="37"/>
      <c r="K70" s="37"/>
      <c r="L70" s="40"/>
      <c r="M70" s="37"/>
      <c r="N70" s="47"/>
      <c r="O70" s="37"/>
      <c r="P70" s="48">
        <v>66.540000000000006</v>
      </c>
      <c r="Q70" s="49"/>
      <c r="R70" s="49"/>
      <c r="HY70" s="33"/>
      <c r="HZ70" s="33"/>
      <c r="IA70" s="33"/>
      <c r="IB70" s="33"/>
      <c r="IC70" s="33"/>
      <c r="ID70" s="33"/>
      <c r="IE70" s="33"/>
      <c r="IG70" s="33" t="s">
        <v>57</v>
      </c>
      <c r="IH70" s="33"/>
    </row>
    <row r="71" spans="1:242" customFormat="1" ht="14.5" x14ac:dyDescent="0.35">
      <c r="A71" s="50"/>
      <c r="B71" s="51"/>
      <c r="C71" s="133" t="s">
        <v>58</v>
      </c>
      <c r="D71" s="133"/>
      <c r="E71" s="133"/>
      <c r="F71" s="133"/>
      <c r="G71" s="133"/>
      <c r="H71" s="36"/>
      <c r="I71" s="37"/>
      <c r="J71" s="37"/>
      <c r="K71" s="37"/>
      <c r="L71" s="40"/>
      <c r="M71" s="37"/>
      <c r="N71" s="47">
        <v>157040</v>
      </c>
      <c r="O71" s="37"/>
      <c r="P71" s="59">
        <v>157.04</v>
      </c>
      <c r="HY71" s="33"/>
      <c r="HZ71" s="33"/>
      <c r="IA71" s="33"/>
      <c r="IB71" s="33"/>
      <c r="IC71" s="33"/>
      <c r="ID71" s="33"/>
      <c r="IE71" s="33"/>
      <c r="IG71" s="33"/>
      <c r="IH71" s="33" t="s">
        <v>58</v>
      </c>
    </row>
    <row r="72" spans="1:242" customFormat="1" ht="0.75" customHeight="1" x14ac:dyDescent="0.35">
      <c r="A72" s="52"/>
      <c r="B72" s="53"/>
      <c r="C72" s="53"/>
      <c r="D72" s="53"/>
      <c r="E72" s="53"/>
      <c r="F72" s="53"/>
      <c r="G72" s="53"/>
      <c r="H72" s="54"/>
      <c r="I72" s="55"/>
      <c r="J72" s="55"/>
      <c r="K72" s="55"/>
      <c r="L72" s="56"/>
      <c r="M72" s="55"/>
      <c r="N72" s="56"/>
      <c r="O72" s="55"/>
      <c r="P72" s="57"/>
      <c r="HY72" s="33"/>
      <c r="HZ72" s="33"/>
      <c r="IA72" s="33"/>
      <c r="IB72" s="33"/>
      <c r="IC72" s="33"/>
      <c r="ID72" s="33"/>
      <c r="IE72" s="33"/>
      <c r="IG72" s="33"/>
      <c r="IH72" s="33"/>
    </row>
    <row r="73" spans="1:242" customFormat="1" ht="14.5" x14ac:dyDescent="0.35">
      <c r="A73" s="34" t="s">
        <v>84</v>
      </c>
      <c r="B73" s="35" t="s">
        <v>85</v>
      </c>
      <c r="C73" s="119" t="s">
        <v>86</v>
      </c>
      <c r="D73" s="119"/>
      <c r="E73" s="119"/>
      <c r="F73" s="119"/>
      <c r="G73" s="119"/>
      <c r="H73" s="36" t="s">
        <v>87</v>
      </c>
      <c r="I73" s="37">
        <v>0.1</v>
      </c>
      <c r="J73" s="38">
        <v>1</v>
      </c>
      <c r="K73" s="61">
        <v>0.1</v>
      </c>
      <c r="L73" s="40"/>
      <c r="M73" s="37"/>
      <c r="N73" s="41"/>
      <c r="O73" s="37"/>
      <c r="P73" s="42"/>
      <c r="HY73" s="33"/>
      <c r="HZ73" s="33"/>
      <c r="IA73" s="33" t="s">
        <v>86</v>
      </c>
      <c r="IB73" s="33" t="s">
        <v>2</v>
      </c>
      <c r="IC73" s="33" t="s">
        <v>2</v>
      </c>
      <c r="ID73" s="33" t="s">
        <v>2</v>
      </c>
      <c r="IE73" s="33" t="s">
        <v>2</v>
      </c>
      <c r="IG73" s="33"/>
      <c r="IH73" s="33"/>
    </row>
    <row r="74" spans="1:242" customFormat="1" ht="14.5" x14ac:dyDescent="0.35">
      <c r="A74" s="45"/>
      <c r="B74" s="46"/>
      <c r="C74" s="133" t="s">
        <v>57</v>
      </c>
      <c r="D74" s="133"/>
      <c r="E74" s="133"/>
      <c r="F74" s="133"/>
      <c r="G74" s="133"/>
      <c r="H74" s="36"/>
      <c r="I74" s="37"/>
      <c r="J74" s="37"/>
      <c r="K74" s="37"/>
      <c r="L74" s="40"/>
      <c r="M74" s="37"/>
      <c r="N74" s="47"/>
      <c r="O74" s="37"/>
      <c r="P74" s="48">
        <v>97.94</v>
      </c>
      <c r="Q74" s="49"/>
      <c r="R74" s="49"/>
      <c r="HY74" s="33"/>
      <c r="HZ74" s="33"/>
      <c r="IA74" s="33"/>
      <c r="IB74" s="33"/>
      <c r="IC74" s="33"/>
      <c r="ID74" s="33"/>
      <c r="IE74" s="33"/>
      <c r="IG74" s="33" t="s">
        <v>57</v>
      </c>
      <c r="IH74" s="33"/>
    </row>
    <row r="75" spans="1:242" customFormat="1" ht="14.5" x14ac:dyDescent="0.35">
      <c r="A75" s="50"/>
      <c r="B75" s="51"/>
      <c r="C75" s="133" t="s">
        <v>58</v>
      </c>
      <c r="D75" s="133"/>
      <c r="E75" s="133"/>
      <c r="F75" s="133"/>
      <c r="G75" s="133"/>
      <c r="H75" s="36"/>
      <c r="I75" s="37"/>
      <c r="J75" s="37"/>
      <c r="K75" s="37"/>
      <c r="L75" s="40"/>
      <c r="M75" s="37"/>
      <c r="N75" s="47">
        <v>1470.8</v>
      </c>
      <c r="O75" s="37"/>
      <c r="P75" s="59">
        <v>147.08000000000001</v>
      </c>
      <c r="HY75" s="33"/>
      <c r="HZ75" s="33"/>
      <c r="IA75" s="33"/>
      <c r="IB75" s="33"/>
      <c r="IC75" s="33"/>
      <c r="ID75" s="33"/>
      <c r="IE75" s="33"/>
      <c r="IG75" s="33"/>
      <c r="IH75" s="33" t="s">
        <v>58</v>
      </c>
    </row>
    <row r="76" spans="1:242" customFormat="1" ht="0.75" customHeight="1" x14ac:dyDescent="0.35">
      <c r="A76" s="52"/>
      <c r="B76" s="53"/>
      <c r="C76" s="53"/>
      <c r="D76" s="53"/>
      <c r="E76" s="53"/>
      <c r="F76" s="53"/>
      <c r="G76" s="53"/>
      <c r="H76" s="54"/>
      <c r="I76" s="55"/>
      <c r="J76" s="55"/>
      <c r="K76" s="55"/>
      <c r="L76" s="56"/>
      <c r="M76" s="55"/>
      <c r="N76" s="56"/>
      <c r="O76" s="55"/>
      <c r="P76" s="57"/>
      <c r="HY76" s="33"/>
      <c r="HZ76" s="33"/>
      <c r="IA76" s="33"/>
      <c r="IB76" s="33"/>
      <c r="IC76" s="33"/>
      <c r="ID76" s="33"/>
      <c r="IE76" s="33"/>
      <c r="IG76" s="33"/>
      <c r="IH76" s="33"/>
    </row>
    <row r="77" spans="1:242" customFormat="1" ht="22" x14ac:dyDescent="0.35">
      <c r="A77" s="34" t="s">
        <v>88</v>
      </c>
      <c r="B77" s="35" t="s">
        <v>89</v>
      </c>
      <c r="C77" s="119" t="s">
        <v>90</v>
      </c>
      <c r="D77" s="119"/>
      <c r="E77" s="119"/>
      <c r="F77" s="119"/>
      <c r="G77" s="119"/>
      <c r="H77" s="36" t="s">
        <v>87</v>
      </c>
      <c r="I77" s="37">
        <v>0.1</v>
      </c>
      <c r="J77" s="38">
        <v>1</v>
      </c>
      <c r="K77" s="61">
        <v>0.1</v>
      </c>
      <c r="L77" s="40"/>
      <c r="M77" s="37"/>
      <c r="N77" s="62">
        <v>1001.11</v>
      </c>
      <c r="O77" s="37"/>
      <c r="P77" s="59">
        <v>100.11</v>
      </c>
      <c r="HY77" s="33"/>
      <c r="HZ77" s="33"/>
      <c r="IA77" s="33" t="s">
        <v>90</v>
      </c>
      <c r="IB77" s="33" t="s">
        <v>2</v>
      </c>
      <c r="IC77" s="33" t="s">
        <v>2</v>
      </c>
      <c r="ID77" s="33" t="s">
        <v>2</v>
      </c>
      <c r="IE77" s="33" t="s">
        <v>2</v>
      </c>
      <c r="IG77" s="33"/>
      <c r="IH77" s="33"/>
    </row>
    <row r="78" spans="1:242" customFormat="1" ht="14.5" x14ac:dyDescent="0.35">
      <c r="A78" s="50"/>
      <c r="B78" s="51"/>
      <c r="C78" s="133" t="s">
        <v>58</v>
      </c>
      <c r="D78" s="133"/>
      <c r="E78" s="133"/>
      <c r="F78" s="133"/>
      <c r="G78" s="133"/>
      <c r="H78" s="36"/>
      <c r="I78" s="37"/>
      <c r="J78" s="37"/>
      <c r="K78" s="37"/>
      <c r="L78" s="40"/>
      <c r="M78" s="37"/>
      <c r="N78" s="40"/>
      <c r="O78" s="37"/>
      <c r="P78" s="59">
        <v>100.11</v>
      </c>
      <c r="HY78" s="33"/>
      <c r="HZ78" s="33"/>
      <c r="IA78" s="33"/>
      <c r="IB78" s="33"/>
      <c r="IC78" s="33"/>
      <c r="ID78" s="33"/>
      <c r="IE78" s="33"/>
      <c r="IG78" s="33"/>
      <c r="IH78" s="33" t="s">
        <v>58</v>
      </c>
    </row>
    <row r="79" spans="1:242" customFormat="1" ht="0.75" customHeight="1" x14ac:dyDescent="0.35">
      <c r="A79" s="52"/>
      <c r="B79" s="53"/>
      <c r="C79" s="53"/>
      <c r="D79" s="53"/>
      <c r="E79" s="53"/>
      <c r="F79" s="53"/>
      <c r="G79" s="53"/>
      <c r="H79" s="54"/>
      <c r="I79" s="55"/>
      <c r="J79" s="55"/>
      <c r="K79" s="55"/>
      <c r="L79" s="56"/>
      <c r="M79" s="55"/>
      <c r="N79" s="56"/>
      <c r="O79" s="55"/>
      <c r="P79" s="57"/>
      <c r="HY79" s="33"/>
      <c r="HZ79" s="33"/>
      <c r="IA79" s="33"/>
      <c r="IB79" s="33"/>
      <c r="IC79" s="33"/>
      <c r="ID79" s="33"/>
      <c r="IE79" s="33"/>
      <c r="IG79" s="33"/>
      <c r="IH79" s="33"/>
    </row>
    <row r="80" spans="1:242" customFormat="1" ht="53.5" x14ac:dyDescent="0.35">
      <c r="A80" s="34" t="s">
        <v>91</v>
      </c>
      <c r="B80" s="35" t="s">
        <v>92</v>
      </c>
      <c r="C80" s="119" t="s">
        <v>93</v>
      </c>
      <c r="D80" s="119"/>
      <c r="E80" s="119"/>
      <c r="F80" s="119"/>
      <c r="G80" s="119"/>
      <c r="H80" s="36" t="s">
        <v>87</v>
      </c>
      <c r="I80" s="37">
        <v>0.1</v>
      </c>
      <c r="J80" s="38">
        <v>1</v>
      </c>
      <c r="K80" s="61">
        <v>0.1</v>
      </c>
      <c r="L80" s="40"/>
      <c r="M80" s="37"/>
      <c r="N80" s="63">
        <v>224.38</v>
      </c>
      <c r="O80" s="37"/>
      <c r="P80" s="59">
        <v>22.44</v>
      </c>
      <c r="HY80" s="33"/>
      <c r="HZ80" s="33"/>
      <c r="IA80" s="33" t="s">
        <v>93</v>
      </c>
      <c r="IB80" s="33" t="s">
        <v>2</v>
      </c>
      <c r="IC80" s="33" t="s">
        <v>2</v>
      </c>
      <c r="ID80" s="33" t="s">
        <v>2</v>
      </c>
      <c r="IE80" s="33" t="s">
        <v>2</v>
      </c>
      <c r="IG80" s="33"/>
      <c r="IH80" s="33"/>
    </row>
    <row r="81" spans="1:242" customFormat="1" ht="14.5" x14ac:dyDescent="0.35">
      <c r="A81" s="50"/>
      <c r="B81" s="51"/>
      <c r="C81" s="133" t="s">
        <v>58</v>
      </c>
      <c r="D81" s="133"/>
      <c r="E81" s="133"/>
      <c r="F81" s="133"/>
      <c r="G81" s="133"/>
      <c r="H81" s="36"/>
      <c r="I81" s="37"/>
      <c r="J81" s="37"/>
      <c r="K81" s="37"/>
      <c r="L81" s="40"/>
      <c r="M81" s="37"/>
      <c r="N81" s="40"/>
      <c r="O81" s="37"/>
      <c r="P81" s="59">
        <v>22.44</v>
      </c>
      <c r="HY81" s="33"/>
      <c r="HZ81" s="33"/>
      <c r="IA81" s="33"/>
      <c r="IB81" s="33"/>
      <c r="IC81" s="33"/>
      <c r="ID81" s="33"/>
      <c r="IE81" s="33"/>
      <c r="IG81" s="33"/>
      <c r="IH81" s="33" t="s">
        <v>58</v>
      </c>
    </row>
    <row r="82" spans="1:242" customFormat="1" ht="0.75" customHeight="1" x14ac:dyDescent="0.35">
      <c r="A82" s="52"/>
      <c r="B82" s="53"/>
      <c r="C82" s="53"/>
      <c r="D82" s="53"/>
      <c r="E82" s="53"/>
      <c r="F82" s="53"/>
      <c r="G82" s="53"/>
      <c r="H82" s="54"/>
      <c r="I82" s="55"/>
      <c r="J82" s="55"/>
      <c r="K82" s="55"/>
      <c r="L82" s="56"/>
      <c r="M82" s="55"/>
      <c r="N82" s="56"/>
      <c r="O82" s="55"/>
      <c r="P82" s="57"/>
      <c r="HY82" s="33"/>
      <c r="HZ82" s="33"/>
      <c r="IA82" s="33"/>
      <c r="IB82" s="33"/>
      <c r="IC82" s="33"/>
      <c r="ID82" s="33"/>
      <c r="IE82" s="33"/>
      <c r="IG82" s="33"/>
      <c r="IH82" s="33"/>
    </row>
    <row r="83" spans="1:242" customFormat="1" ht="14.5" x14ac:dyDescent="0.35">
      <c r="A83" s="129" t="s">
        <v>94</v>
      </c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1"/>
      <c r="HY83" s="33"/>
      <c r="HZ83" s="33" t="s">
        <v>94</v>
      </c>
      <c r="IA83" s="33"/>
      <c r="IB83" s="33"/>
      <c r="IC83" s="33"/>
      <c r="ID83" s="33"/>
      <c r="IE83" s="33"/>
      <c r="IG83" s="33"/>
      <c r="IH83" s="33"/>
    </row>
    <row r="84" spans="1:242" customFormat="1" ht="14.5" x14ac:dyDescent="0.35">
      <c r="A84" s="129" t="s">
        <v>64</v>
      </c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1"/>
      <c r="HY84" s="33"/>
      <c r="HZ84" s="33" t="s">
        <v>64</v>
      </c>
      <c r="IA84" s="33"/>
      <c r="IB84" s="33"/>
      <c r="IC84" s="33"/>
      <c r="ID84" s="33"/>
      <c r="IE84" s="33"/>
      <c r="IG84" s="33"/>
      <c r="IH84" s="33"/>
    </row>
    <row r="85" spans="1:242" customFormat="1" ht="14.5" x14ac:dyDescent="0.35">
      <c r="A85" s="34" t="s">
        <v>95</v>
      </c>
      <c r="B85" s="35" t="s">
        <v>96</v>
      </c>
      <c r="C85" s="119" t="s">
        <v>97</v>
      </c>
      <c r="D85" s="119"/>
      <c r="E85" s="119"/>
      <c r="F85" s="119"/>
      <c r="G85" s="119"/>
      <c r="H85" s="36" t="s">
        <v>98</v>
      </c>
      <c r="I85" s="37">
        <v>0.12</v>
      </c>
      <c r="J85" s="38">
        <v>1</v>
      </c>
      <c r="K85" s="39">
        <v>0.12</v>
      </c>
      <c r="L85" s="40"/>
      <c r="M85" s="37"/>
      <c r="N85" s="41"/>
      <c r="O85" s="37"/>
      <c r="P85" s="42"/>
      <c r="HY85" s="33"/>
      <c r="HZ85" s="33"/>
      <c r="IA85" s="33" t="s">
        <v>97</v>
      </c>
      <c r="IB85" s="33" t="s">
        <v>2</v>
      </c>
      <c r="IC85" s="33" t="s">
        <v>2</v>
      </c>
      <c r="ID85" s="33" t="s">
        <v>2</v>
      </c>
      <c r="IE85" s="33" t="s">
        <v>2</v>
      </c>
      <c r="IG85" s="33"/>
      <c r="IH85" s="33"/>
    </row>
    <row r="86" spans="1:242" customFormat="1" ht="14.5" x14ac:dyDescent="0.35">
      <c r="A86" s="43"/>
      <c r="B86" s="44"/>
      <c r="C86" s="125" t="s">
        <v>99</v>
      </c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32"/>
      <c r="HY86" s="33"/>
      <c r="HZ86" s="33"/>
      <c r="IA86" s="33"/>
      <c r="IB86" s="33"/>
      <c r="IC86" s="33"/>
      <c r="ID86" s="33"/>
      <c r="IE86" s="33"/>
      <c r="IF86" s="3" t="s">
        <v>99</v>
      </c>
      <c r="IG86" s="33"/>
      <c r="IH86" s="33"/>
    </row>
    <row r="87" spans="1:242" customFormat="1" ht="14.5" x14ac:dyDescent="0.35">
      <c r="A87" s="45"/>
      <c r="B87" s="46"/>
      <c r="C87" s="133" t="s">
        <v>57</v>
      </c>
      <c r="D87" s="133"/>
      <c r="E87" s="133"/>
      <c r="F87" s="133"/>
      <c r="G87" s="133"/>
      <c r="H87" s="36"/>
      <c r="I87" s="37"/>
      <c r="J87" s="37"/>
      <c r="K87" s="37"/>
      <c r="L87" s="40"/>
      <c r="M87" s="37"/>
      <c r="N87" s="47"/>
      <c r="O87" s="37"/>
      <c r="P87" s="48">
        <v>1990.14</v>
      </c>
      <c r="Q87" s="49"/>
      <c r="R87" s="49"/>
      <c r="HY87" s="33"/>
      <c r="HZ87" s="33"/>
      <c r="IA87" s="33"/>
      <c r="IB87" s="33"/>
      <c r="IC87" s="33"/>
      <c r="ID87" s="33"/>
      <c r="IE87" s="33"/>
      <c r="IG87" s="33" t="s">
        <v>57</v>
      </c>
      <c r="IH87" s="33"/>
    </row>
    <row r="88" spans="1:242" customFormat="1" ht="14.5" x14ac:dyDescent="0.35">
      <c r="A88" s="50"/>
      <c r="B88" s="51"/>
      <c r="C88" s="133" t="s">
        <v>58</v>
      </c>
      <c r="D88" s="133"/>
      <c r="E88" s="133"/>
      <c r="F88" s="133"/>
      <c r="G88" s="133"/>
      <c r="H88" s="36"/>
      <c r="I88" s="37"/>
      <c r="J88" s="37"/>
      <c r="K88" s="37"/>
      <c r="L88" s="40"/>
      <c r="M88" s="37"/>
      <c r="N88" s="47">
        <v>39007.42</v>
      </c>
      <c r="O88" s="37"/>
      <c r="P88" s="48">
        <v>4680.8900000000003</v>
      </c>
      <c r="HY88" s="33"/>
      <c r="HZ88" s="33"/>
      <c r="IA88" s="33"/>
      <c r="IB88" s="33"/>
      <c r="IC88" s="33"/>
      <c r="ID88" s="33"/>
      <c r="IE88" s="33"/>
      <c r="IG88" s="33"/>
      <c r="IH88" s="33" t="s">
        <v>58</v>
      </c>
    </row>
    <row r="89" spans="1:242" customFormat="1" ht="0.75" customHeight="1" x14ac:dyDescent="0.35">
      <c r="A89" s="52"/>
      <c r="B89" s="53"/>
      <c r="C89" s="53"/>
      <c r="D89" s="53"/>
      <c r="E89" s="53"/>
      <c r="F89" s="53"/>
      <c r="G89" s="53"/>
      <c r="H89" s="54"/>
      <c r="I89" s="55"/>
      <c r="J89" s="55"/>
      <c r="K89" s="55"/>
      <c r="L89" s="56"/>
      <c r="M89" s="55"/>
      <c r="N89" s="56"/>
      <c r="O89" s="55"/>
      <c r="P89" s="57"/>
      <c r="HY89" s="33"/>
      <c r="HZ89" s="33"/>
      <c r="IA89" s="33"/>
      <c r="IB89" s="33"/>
      <c r="IC89" s="33"/>
      <c r="ID89" s="33"/>
      <c r="IE89" s="33"/>
      <c r="IG89" s="33"/>
      <c r="IH89" s="33"/>
    </row>
    <row r="90" spans="1:242" customFormat="1" ht="14.5" x14ac:dyDescent="0.35">
      <c r="A90" s="34" t="s">
        <v>100</v>
      </c>
      <c r="B90" s="35" t="s">
        <v>101</v>
      </c>
      <c r="C90" s="119" t="s">
        <v>102</v>
      </c>
      <c r="D90" s="119"/>
      <c r="E90" s="119"/>
      <c r="F90" s="119"/>
      <c r="G90" s="119"/>
      <c r="H90" s="36" t="s">
        <v>98</v>
      </c>
      <c r="I90" s="37">
        <v>7.0000000000000007E-2</v>
      </c>
      <c r="J90" s="38">
        <v>1</v>
      </c>
      <c r="K90" s="39">
        <v>7.0000000000000007E-2</v>
      </c>
      <c r="L90" s="40"/>
      <c r="M90" s="37"/>
      <c r="N90" s="41"/>
      <c r="O90" s="37"/>
      <c r="P90" s="42"/>
      <c r="HY90" s="33"/>
      <c r="HZ90" s="33"/>
      <c r="IA90" s="33" t="s">
        <v>102</v>
      </c>
      <c r="IB90" s="33" t="s">
        <v>2</v>
      </c>
      <c r="IC90" s="33" t="s">
        <v>2</v>
      </c>
      <c r="ID90" s="33" t="s">
        <v>2</v>
      </c>
      <c r="IE90" s="33" t="s">
        <v>2</v>
      </c>
      <c r="IG90" s="33"/>
      <c r="IH90" s="33"/>
    </row>
    <row r="91" spans="1:242" customFormat="1" ht="14.5" x14ac:dyDescent="0.35">
      <c r="A91" s="43"/>
      <c r="B91" s="44"/>
      <c r="C91" s="125" t="s">
        <v>103</v>
      </c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32"/>
      <c r="HY91" s="33"/>
      <c r="HZ91" s="33"/>
      <c r="IA91" s="33"/>
      <c r="IB91" s="33"/>
      <c r="IC91" s="33"/>
      <c r="ID91" s="33"/>
      <c r="IE91" s="33"/>
      <c r="IF91" s="3" t="s">
        <v>103</v>
      </c>
      <c r="IG91" s="33"/>
      <c r="IH91" s="33"/>
    </row>
    <row r="92" spans="1:242" customFormat="1" ht="14.5" x14ac:dyDescent="0.35">
      <c r="A92" s="45"/>
      <c r="B92" s="46"/>
      <c r="C92" s="133" t="s">
        <v>57</v>
      </c>
      <c r="D92" s="133"/>
      <c r="E92" s="133"/>
      <c r="F92" s="133"/>
      <c r="G92" s="133"/>
      <c r="H92" s="36"/>
      <c r="I92" s="37"/>
      <c r="J92" s="37"/>
      <c r="K92" s="37"/>
      <c r="L92" s="40"/>
      <c r="M92" s="37"/>
      <c r="N92" s="47"/>
      <c r="O92" s="37"/>
      <c r="P92" s="48">
        <v>1928.44</v>
      </c>
      <c r="Q92" s="49"/>
      <c r="R92" s="49"/>
      <c r="HY92" s="33"/>
      <c r="HZ92" s="33"/>
      <c r="IA92" s="33"/>
      <c r="IB92" s="33"/>
      <c r="IC92" s="33"/>
      <c r="ID92" s="33"/>
      <c r="IE92" s="33"/>
      <c r="IG92" s="33" t="s">
        <v>57</v>
      </c>
      <c r="IH92" s="33"/>
    </row>
    <row r="93" spans="1:242" customFormat="1" ht="14.5" x14ac:dyDescent="0.35">
      <c r="A93" s="50"/>
      <c r="B93" s="51"/>
      <c r="C93" s="133" t="s">
        <v>58</v>
      </c>
      <c r="D93" s="133"/>
      <c r="E93" s="133"/>
      <c r="F93" s="133"/>
      <c r="G93" s="133"/>
      <c r="H93" s="36"/>
      <c r="I93" s="37"/>
      <c r="J93" s="37"/>
      <c r="K93" s="37"/>
      <c r="L93" s="40"/>
      <c r="M93" s="37"/>
      <c r="N93" s="47">
        <v>64731.57</v>
      </c>
      <c r="O93" s="37"/>
      <c r="P93" s="48">
        <v>4531.21</v>
      </c>
      <c r="HY93" s="33"/>
      <c r="HZ93" s="33"/>
      <c r="IA93" s="33"/>
      <c r="IB93" s="33"/>
      <c r="IC93" s="33"/>
      <c r="ID93" s="33"/>
      <c r="IE93" s="33"/>
      <c r="IG93" s="33"/>
      <c r="IH93" s="33" t="s">
        <v>58</v>
      </c>
    </row>
    <row r="94" spans="1:242" customFormat="1" ht="0.75" customHeight="1" x14ac:dyDescent="0.35">
      <c r="A94" s="52"/>
      <c r="B94" s="53"/>
      <c r="C94" s="53"/>
      <c r="D94" s="53"/>
      <c r="E94" s="53"/>
      <c r="F94" s="53"/>
      <c r="G94" s="53"/>
      <c r="H94" s="54"/>
      <c r="I94" s="55"/>
      <c r="J94" s="55"/>
      <c r="K94" s="55"/>
      <c r="L94" s="56"/>
      <c r="M94" s="55"/>
      <c r="N94" s="56"/>
      <c r="O94" s="55"/>
      <c r="P94" s="57"/>
      <c r="HY94" s="33"/>
      <c r="HZ94" s="33"/>
      <c r="IA94" s="33"/>
      <c r="IB94" s="33"/>
      <c r="IC94" s="33"/>
      <c r="ID94" s="33"/>
      <c r="IE94" s="33"/>
      <c r="IG94" s="33"/>
      <c r="IH94" s="33"/>
    </row>
    <row r="95" spans="1:242" customFormat="1" ht="22" x14ac:dyDescent="0.35">
      <c r="A95" s="34" t="s">
        <v>104</v>
      </c>
      <c r="B95" s="35" t="s">
        <v>105</v>
      </c>
      <c r="C95" s="119" t="s">
        <v>106</v>
      </c>
      <c r="D95" s="119"/>
      <c r="E95" s="119"/>
      <c r="F95" s="119"/>
      <c r="G95" s="119"/>
      <c r="H95" s="36" t="s">
        <v>77</v>
      </c>
      <c r="I95" s="37">
        <v>0.63249999999999995</v>
      </c>
      <c r="J95" s="38">
        <v>1</v>
      </c>
      <c r="K95" s="58">
        <v>0.63249999999999995</v>
      </c>
      <c r="L95" s="40"/>
      <c r="M95" s="37"/>
      <c r="N95" s="41"/>
      <c r="O95" s="37"/>
      <c r="P95" s="42"/>
      <c r="HY95" s="33"/>
      <c r="HZ95" s="33"/>
      <c r="IA95" s="33" t="s">
        <v>106</v>
      </c>
      <c r="IB95" s="33" t="s">
        <v>2</v>
      </c>
      <c r="IC95" s="33" t="s">
        <v>2</v>
      </c>
      <c r="ID95" s="33" t="s">
        <v>2</v>
      </c>
      <c r="IE95" s="33" t="s">
        <v>2</v>
      </c>
      <c r="IG95" s="33"/>
      <c r="IH95" s="33"/>
    </row>
    <row r="96" spans="1:242" customFormat="1" ht="14.5" x14ac:dyDescent="0.35">
      <c r="A96" s="43"/>
      <c r="B96" s="44"/>
      <c r="C96" s="125" t="s">
        <v>78</v>
      </c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32"/>
      <c r="HY96" s="33"/>
      <c r="HZ96" s="33"/>
      <c r="IA96" s="33"/>
      <c r="IB96" s="33"/>
      <c r="IC96" s="33"/>
      <c r="ID96" s="33"/>
      <c r="IE96" s="33"/>
      <c r="IF96" s="3" t="s">
        <v>78</v>
      </c>
      <c r="IG96" s="33"/>
      <c r="IH96" s="33"/>
    </row>
    <row r="97" spans="1:242" customFormat="1" ht="14.5" x14ac:dyDescent="0.35">
      <c r="A97" s="45"/>
      <c r="B97" s="46"/>
      <c r="C97" s="133" t="s">
        <v>57</v>
      </c>
      <c r="D97" s="133"/>
      <c r="E97" s="133"/>
      <c r="F97" s="133"/>
      <c r="G97" s="133"/>
      <c r="H97" s="36"/>
      <c r="I97" s="37"/>
      <c r="J97" s="37"/>
      <c r="K97" s="37"/>
      <c r="L97" s="40"/>
      <c r="M97" s="37"/>
      <c r="N97" s="47"/>
      <c r="O97" s="37"/>
      <c r="P97" s="48">
        <v>8062.26</v>
      </c>
      <c r="Q97" s="49"/>
      <c r="R97" s="49"/>
      <c r="HY97" s="33"/>
      <c r="HZ97" s="33"/>
      <c r="IA97" s="33"/>
      <c r="IB97" s="33"/>
      <c r="IC97" s="33"/>
      <c r="ID97" s="33"/>
      <c r="IE97" s="33"/>
      <c r="IG97" s="33" t="s">
        <v>57</v>
      </c>
      <c r="IH97" s="33"/>
    </row>
    <row r="98" spans="1:242" customFormat="1" ht="14.5" x14ac:dyDescent="0.35">
      <c r="A98" s="50"/>
      <c r="B98" s="51"/>
      <c r="C98" s="133" t="s">
        <v>58</v>
      </c>
      <c r="D98" s="133"/>
      <c r="E98" s="133"/>
      <c r="F98" s="133"/>
      <c r="G98" s="133"/>
      <c r="H98" s="36"/>
      <c r="I98" s="37"/>
      <c r="J98" s="37"/>
      <c r="K98" s="37"/>
      <c r="L98" s="40"/>
      <c r="M98" s="37"/>
      <c r="N98" s="47">
        <v>35041.33</v>
      </c>
      <c r="O98" s="37"/>
      <c r="P98" s="48">
        <v>22163.64</v>
      </c>
      <c r="HY98" s="33"/>
      <c r="HZ98" s="33"/>
      <c r="IA98" s="33"/>
      <c r="IB98" s="33"/>
      <c r="IC98" s="33"/>
      <c r="ID98" s="33"/>
      <c r="IE98" s="33"/>
      <c r="IG98" s="33"/>
      <c r="IH98" s="33" t="s">
        <v>58</v>
      </c>
    </row>
    <row r="99" spans="1:242" customFormat="1" ht="0.75" customHeight="1" x14ac:dyDescent="0.35">
      <c r="A99" s="52"/>
      <c r="B99" s="53"/>
      <c r="C99" s="53"/>
      <c r="D99" s="53"/>
      <c r="E99" s="53"/>
      <c r="F99" s="53"/>
      <c r="G99" s="53"/>
      <c r="H99" s="54"/>
      <c r="I99" s="55"/>
      <c r="J99" s="55"/>
      <c r="K99" s="55"/>
      <c r="L99" s="56"/>
      <c r="M99" s="55"/>
      <c r="N99" s="56"/>
      <c r="O99" s="55"/>
      <c r="P99" s="57"/>
      <c r="HY99" s="33"/>
      <c r="HZ99" s="33"/>
      <c r="IA99" s="33"/>
      <c r="IB99" s="33"/>
      <c r="IC99" s="33"/>
      <c r="ID99" s="33"/>
      <c r="IE99" s="33"/>
      <c r="IG99" s="33"/>
      <c r="IH99" s="33"/>
    </row>
    <row r="100" spans="1:242" customFormat="1" ht="22" x14ac:dyDescent="0.35">
      <c r="A100" s="34" t="s">
        <v>107</v>
      </c>
      <c r="B100" s="35" t="s">
        <v>108</v>
      </c>
      <c r="C100" s="119" t="s">
        <v>109</v>
      </c>
      <c r="D100" s="119"/>
      <c r="E100" s="119"/>
      <c r="F100" s="119"/>
      <c r="G100" s="119"/>
      <c r="H100" s="36" t="s">
        <v>77</v>
      </c>
      <c r="I100" s="37">
        <v>0.63249999999999995</v>
      </c>
      <c r="J100" s="38">
        <v>1</v>
      </c>
      <c r="K100" s="58">
        <v>0.63249999999999995</v>
      </c>
      <c r="L100" s="40"/>
      <c r="M100" s="37"/>
      <c r="N100" s="41"/>
      <c r="O100" s="37"/>
      <c r="P100" s="42"/>
      <c r="HY100" s="33"/>
      <c r="HZ100" s="33"/>
      <c r="IA100" s="33" t="s">
        <v>109</v>
      </c>
      <c r="IB100" s="33" t="s">
        <v>2</v>
      </c>
      <c r="IC100" s="33" t="s">
        <v>2</v>
      </c>
      <c r="ID100" s="33" t="s">
        <v>2</v>
      </c>
      <c r="IE100" s="33" t="s">
        <v>2</v>
      </c>
      <c r="IG100" s="33"/>
      <c r="IH100" s="33"/>
    </row>
    <row r="101" spans="1:242" customFormat="1" ht="14.5" x14ac:dyDescent="0.35">
      <c r="A101" s="43"/>
      <c r="B101" s="44"/>
      <c r="C101" s="125" t="s">
        <v>78</v>
      </c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32"/>
      <c r="HY101" s="33"/>
      <c r="HZ101" s="33"/>
      <c r="IA101" s="33"/>
      <c r="IB101" s="33"/>
      <c r="IC101" s="33"/>
      <c r="ID101" s="33"/>
      <c r="IE101" s="33"/>
      <c r="IF101" s="3" t="s">
        <v>78</v>
      </c>
      <c r="IG101" s="33"/>
      <c r="IH101" s="33"/>
    </row>
    <row r="102" spans="1:242" customFormat="1" ht="14.5" x14ac:dyDescent="0.35">
      <c r="A102" s="45"/>
      <c r="B102" s="46"/>
      <c r="C102" s="133" t="s">
        <v>57</v>
      </c>
      <c r="D102" s="133"/>
      <c r="E102" s="133"/>
      <c r="F102" s="133"/>
      <c r="G102" s="133"/>
      <c r="H102" s="36"/>
      <c r="I102" s="37"/>
      <c r="J102" s="37"/>
      <c r="K102" s="37"/>
      <c r="L102" s="40"/>
      <c r="M102" s="37"/>
      <c r="N102" s="47"/>
      <c r="O102" s="37"/>
      <c r="P102" s="48">
        <v>12270.78</v>
      </c>
      <c r="Q102" s="49"/>
      <c r="R102" s="49"/>
      <c r="HY102" s="33"/>
      <c r="HZ102" s="33"/>
      <c r="IA102" s="33"/>
      <c r="IB102" s="33"/>
      <c r="IC102" s="33"/>
      <c r="ID102" s="33"/>
      <c r="IE102" s="33"/>
      <c r="IG102" s="33" t="s">
        <v>57</v>
      </c>
      <c r="IH102" s="33"/>
    </row>
    <row r="103" spans="1:242" customFormat="1" ht="14.5" x14ac:dyDescent="0.35">
      <c r="A103" s="50"/>
      <c r="B103" s="51"/>
      <c r="C103" s="133" t="s">
        <v>58</v>
      </c>
      <c r="D103" s="133"/>
      <c r="E103" s="133"/>
      <c r="F103" s="133"/>
      <c r="G103" s="133"/>
      <c r="H103" s="36"/>
      <c r="I103" s="37"/>
      <c r="J103" s="37"/>
      <c r="K103" s="37"/>
      <c r="L103" s="40"/>
      <c r="M103" s="37"/>
      <c r="N103" s="47">
        <v>53458.45</v>
      </c>
      <c r="O103" s="37"/>
      <c r="P103" s="48">
        <v>33812.47</v>
      </c>
      <c r="HY103" s="33"/>
      <c r="HZ103" s="33"/>
      <c r="IA103" s="33"/>
      <c r="IB103" s="33"/>
      <c r="IC103" s="33"/>
      <c r="ID103" s="33"/>
      <c r="IE103" s="33"/>
      <c r="IG103" s="33"/>
      <c r="IH103" s="33" t="s">
        <v>58</v>
      </c>
    </row>
    <row r="104" spans="1:242" customFormat="1" ht="0.75" customHeight="1" x14ac:dyDescent="0.35">
      <c r="A104" s="52"/>
      <c r="B104" s="53"/>
      <c r="C104" s="53"/>
      <c r="D104" s="53"/>
      <c r="E104" s="53"/>
      <c r="F104" s="53"/>
      <c r="G104" s="53"/>
      <c r="H104" s="54"/>
      <c r="I104" s="55"/>
      <c r="J104" s="55"/>
      <c r="K104" s="55"/>
      <c r="L104" s="56"/>
      <c r="M104" s="55"/>
      <c r="N104" s="56"/>
      <c r="O104" s="55"/>
      <c r="P104" s="57"/>
      <c r="HY104" s="33"/>
      <c r="HZ104" s="33"/>
      <c r="IA104" s="33"/>
      <c r="IB104" s="33"/>
      <c r="IC104" s="33"/>
      <c r="ID104" s="33"/>
      <c r="IE104" s="33"/>
      <c r="IG104" s="33"/>
      <c r="IH104" s="33"/>
    </row>
    <row r="105" spans="1:242" customFormat="1" ht="14.5" x14ac:dyDescent="0.35">
      <c r="A105" s="34" t="s">
        <v>110</v>
      </c>
      <c r="B105" s="35" t="s">
        <v>111</v>
      </c>
      <c r="C105" s="119" t="s">
        <v>112</v>
      </c>
      <c r="D105" s="119"/>
      <c r="E105" s="119"/>
      <c r="F105" s="119"/>
      <c r="G105" s="119"/>
      <c r="H105" s="36" t="s">
        <v>77</v>
      </c>
      <c r="I105" s="37">
        <v>0.63249999999999995</v>
      </c>
      <c r="J105" s="38">
        <v>1</v>
      </c>
      <c r="K105" s="58">
        <v>0.63249999999999995</v>
      </c>
      <c r="L105" s="40"/>
      <c r="M105" s="37"/>
      <c r="N105" s="41"/>
      <c r="O105" s="37"/>
      <c r="P105" s="42"/>
      <c r="HY105" s="33"/>
      <c r="HZ105" s="33"/>
      <c r="IA105" s="33" t="s">
        <v>112</v>
      </c>
      <c r="IB105" s="33" t="s">
        <v>2</v>
      </c>
      <c r="IC105" s="33" t="s">
        <v>2</v>
      </c>
      <c r="ID105" s="33" t="s">
        <v>2</v>
      </c>
      <c r="IE105" s="33" t="s">
        <v>2</v>
      </c>
      <c r="IG105" s="33"/>
      <c r="IH105" s="33"/>
    </row>
    <row r="106" spans="1:242" customFormat="1" ht="14.5" x14ac:dyDescent="0.35">
      <c r="A106" s="43"/>
      <c r="B106" s="44"/>
      <c r="C106" s="125" t="s">
        <v>78</v>
      </c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32"/>
      <c r="HY106" s="33"/>
      <c r="HZ106" s="33"/>
      <c r="IA106" s="33"/>
      <c r="IB106" s="33"/>
      <c r="IC106" s="33"/>
      <c r="ID106" s="33"/>
      <c r="IE106" s="33"/>
      <c r="IF106" s="3" t="s">
        <v>78</v>
      </c>
      <c r="IG106" s="33"/>
      <c r="IH106" s="33"/>
    </row>
    <row r="107" spans="1:242" customFormat="1" ht="14.5" x14ac:dyDescent="0.35">
      <c r="A107" s="45"/>
      <c r="B107" s="46"/>
      <c r="C107" s="133" t="s">
        <v>57</v>
      </c>
      <c r="D107" s="133"/>
      <c r="E107" s="133"/>
      <c r="F107" s="133"/>
      <c r="G107" s="133"/>
      <c r="H107" s="36"/>
      <c r="I107" s="37"/>
      <c r="J107" s="37"/>
      <c r="K107" s="37"/>
      <c r="L107" s="40"/>
      <c r="M107" s="37"/>
      <c r="N107" s="47"/>
      <c r="O107" s="37"/>
      <c r="P107" s="48">
        <v>15034.39</v>
      </c>
      <c r="Q107" s="49"/>
      <c r="R107" s="49"/>
      <c r="HY107" s="33"/>
      <c r="HZ107" s="33"/>
      <c r="IA107" s="33"/>
      <c r="IB107" s="33"/>
      <c r="IC107" s="33"/>
      <c r="ID107" s="33"/>
      <c r="IE107" s="33"/>
      <c r="IG107" s="33" t="s">
        <v>57</v>
      </c>
      <c r="IH107" s="33"/>
    </row>
    <row r="108" spans="1:242" customFormat="1" ht="14.5" x14ac:dyDescent="0.35">
      <c r="A108" s="50"/>
      <c r="B108" s="51"/>
      <c r="C108" s="133" t="s">
        <v>58</v>
      </c>
      <c r="D108" s="133"/>
      <c r="E108" s="133"/>
      <c r="F108" s="133"/>
      <c r="G108" s="133"/>
      <c r="H108" s="36"/>
      <c r="I108" s="37"/>
      <c r="J108" s="37"/>
      <c r="K108" s="37"/>
      <c r="L108" s="40"/>
      <c r="M108" s="37"/>
      <c r="N108" s="47">
        <v>64290.42</v>
      </c>
      <c r="O108" s="37"/>
      <c r="P108" s="48">
        <v>40663.69</v>
      </c>
      <c r="HY108" s="33"/>
      <c r="HZ108" s="33"/>
      <c r="IA108" s="33"/>
      <c r="IB108" s="33"/>
      <c r="IC108" s="33"/>
      <c r="ID108" s="33"/>
      <c r="IE108" s="33"/>
      <c r="IG108" s="33"/>
      <c r="IH108" s="33" t="s">
        <v>58</v>
      </c>
    </row>
    <row r="109" spans="1:242" customFormat="1" ht="0.75" customHeight="1" x14ac:dyDescent="0.35">
      <c r="A109" s="52"/>
      <c r="B109" s="53"/>
      <c r="C109" s="53"/>
      <c r="D109" s="53"/>
      <c r="E109" s="53"/>
      <c r="F109" s="53"/>
      <c r="G109" s="53"/>
      <c r="H109" s="54"/>
      <c r="I109" s="55"/>
      <c r="J109" s="55"/>
      <c r="K109" s="55"/>
      <c r="L109" s="56"/>
      <c r="M109" s="55"/>
      <c r="N109" s="56"/>
      <c r="O109" s="55"/>
      <c r="P109" s="57"/>
      <c r="HY109" s="33"/>
      <c r="HZ109" s="33"/>
      <c r="IA109" s="33"/>
      <c r="IB109" s="33"/>
      <c r="IC109" s="33"/>
      <c r="ID109" s="33"/>
      <c r="IE109" s="33"/>
      <c r="IG109" s="33"/>
      <c r="IH109" s="33"/>
    </row>
    <row r="110" spans="1:242" customFormat="1" ht="14.5" x14ac:dyDescent="0.35">
      <c r="A110" s="34" t="s">
        <v>113</v>
      </c>
      <c r="B110" s="35" t="s">
        <v>114</v>
      </c>
      <c r="C110" s="119" t="s">
        <v>115</v>
      </c>
      <c r="D110" s="119"/>
      <c r="E110" s="119"/>
      <c r="F110" s="119"/>
      <c r="G110" s="119"/>
      <c r="H110" s="36" t="s">
        <v>68</v>
      </c>
      <c r="I110" s="37">
        <v>0.27629999999999999</v>
      </c>
      <c r="J110" s="38">
        <v>1</v>
      </c>
      <c r="K110" s="58">
        <v>0.27629999999999999</v>
      </c>
      <c r="L110" s="40"/>
      <c r="M110" s="37"/>
      <c r="N110" s="41"/>
      <c r="O110" s="37"/>
      <c r="P110" s="42"/>
      <c r="HY110" s="33"/>
      <c r="HZ110" s="33"/>
      <c r="IA110" s="33" t="s">
        <v>115</v>
      </c>
      <c r="IB110" s="33" t="s">
        <v>2</v>
      </c>
      <c r="IC110" s="33" t="s">
        <v>2</v>
      </c>
      <c r="ID110" s="33" t="s">
        <v>2</v>
      </c>
      <c r="IE110" s="33" t="s">
        <v>2</v>
      </c>
      <c r="IG110" s="33"/>
      <c r="IH110" s="33"/>
    </row>
    <row r="111" spans="1:242" customFormat="1" ht="14.5" x14ac:dyDescent="0.35">
      <c r="A111" s="43"/>
      <c r="B111" s="44"/>
      <c r="C111" s="125" t="s">
        <v>69</v>
      </c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32"/>
      <c r="HY111" s="33"/>
      <c r="HZ111" s="33"/>
      <c r="IA111" s="33"/>
      <c r="IB111" s="33"/>
      <c r="IC111" s="33"/>
      <c r="ID111" s="33"/>
      <c r="IE111" s="33"/>
      <c r="IF111" s="3" t="s">
        <v>69</v>
      </c>
      <c r="IG111" s="33"/>
      <c r="IH111" s="33"/>
    </row>
    <row r="112" spans="1:242" customFormat="1" ht="14.5" x14ac:dyDescent="0.35">
      <c r="A112" s="45"/>
      <c r="B112" s="46"/>
      <c r="C112" s="133" t="s">
        <v>57</v>
      </c>
      <c r="D112" s="133"/>
      <c r="E112" s="133"/>
      <c r="F112" s="133"/>
      <c r="G112" s="133"/>
      <c r="H112" s="36"/>
      <c r="I112" s="37"/>
      <c r="J112" s="37"/>
      <c r="K112" s="37"/>
      <c r="L112" s="40"/>
      <c r="M112" s="37"/>
      <c r="N112" s="47"/>
      <c r="O112" s="37"/>
      <c r="P112" s="48">
        <v>1779.52</v>
      </c>
      <c r="Q112" s="49"/>
      <c r="R112" s="49"/>
      <c r="HY112" s="33"/>
      <c r="HZ112" s="33"/>
      <c r="IA112" s="33"/>
      <c r="IB112" s="33"/>
      <c r="IC112" s="33"/>
      <c r="ID112" s="33"/>
      <c r="IE112" s="33"/>
      <c r="IG112" s="33" t="s">
        <v>57</v>
      </c>
      <c r="IH112" s="33"/>
    </row>
    <row r="113" spans="1:242" customFormat="1" ht="14.5" x14ac:dyDescent="0.35">
      <c r="A113" s="50"/>
      <c r="B113" s="51"/>
      <c r="C113" s="133" t="s">
        <v>58</v>
      </c>
      <c r="D113" s="133"/>
      <c r="E113" s="133"/>
      <c r="F113" s="133"/>
      <c r="G113" s="133"/>
      <c r="H113" s="36"/>
      <c r="I113" s="37"/>
      <c r="J113" s="37"/>
      <c r="K113" s="37"/>
      <c r="L113" s="40"/>
      <c r="M113" s="37"/>
      <c r="N113" s="47">
        <v>15225.05</v>
      </c>
      <c r="O113" s="37"/>
      <c r="P113" s="48">
        <v>4206.68</v>
      </c>
      <c r="HY113" s="33"/>
      <c r="HZ113" s="33"/>
      <c r="IA113" s="33"/>
      <c r="IB113" s="33"/>
      <c r="IC113" s="33"/>
      <c r="ID113" s="33"/>
      <c r="IE113" s="33"/>
      <c r="IG113" s="33"/>
      <c r="IH113" s="33" t="s">
        <v>58</v>
      </c>
    </row>
    <row r="114" spans="1:242" customFormat="1" ht="0.75" customHeight="1" x14ac:dyDescent="0.35">
      <c r="A114" s="52"/>
      <c r="B114" s="53"/>
      <c r="C114" s="53"/>
      <c r="D114" s="53"/>
      <c r="E114" s="53"/>
      <c r="F114" s="53"/>
      <c r="G114" s="53"/>
      <c r="H114" s="54"/>
      <c r="I114" s="55"/>
      <c r="J114" s="55"/>
      <c r="K114" s="55"/>
      <c r="L114" s="56"/>
      <c r="M114" s="55"/>
      <c r="N114" s="56"/>
      <c r="O114" s="55"/>
      <c r="P114" s="57"/>
      <c r="HY114" s="33"/>
      <c r="HZ114" s="33"/>
      <c r="IA114" s="33"/>
      <c r="IB114" s="33"/>
      <c r="IC114" s="33"/>
      <c r="ID114" s="33"/>
      <c r="IE114" s="33"/>
      <c r="IG114" s="33"/>
      <c r="IH114" s="33"/>
    </row>
    <row r="115" spans="1:242" customFormat="1" ht="14.5" x14ac:dyDescent="0.35">
      <c r="A115" s="34" t="s">
        <v>116</v>
      </c>
      <c r="B115" s="35" t="s">
        <v>71</v>
      </c>
      <c r="C115" s="119" t="s">
        <v>117</v>
      </c>
      <c r="D115" s="119"/>
      <c r="E115" s="119"/>
      <c r="F115" s="119"/>
      <c r="G115" s="119"/>
      <c r="H115" s="36" t="s">
        <v>68</v>
      </c>
      <c r="I115" s="37">
        <v>2.7E-2</v>
      </c>
      <c r="J115" s="38">
        <v>1</v>
      </c>
      <c r="K115" s="60">
        <v>2.7E-2</v>
      </c>
      <c r="L115" s="40"/>
      <c r="M115" s="37"/>
      <c r="N115" s="41"/>
      <c r="O115" s="37"/>
      <c r="P115" s="42"/>
      <c r="HY115" s="33"/>
      <c r="HZ115" s="33"/>
      <c r="IA115" s="33" t="s">
        <v>117</v>
      </c>
      <c r="IB115" s="33" t="s">
        <v>2</v>
      </c>
      <c r="IC115" s="33" t="s">
        <v>2</v>
      </c>
      <c r="ID115" s="33" t="s">
        <v>2</v>
      </c>
      <c r="IE115" s="33" t="s">
        <v>2</v>
      </c>
      <c r="IG115" s="33"/>
      <c r="IH115" s="33"/>
    </row>
    <row r="116" spans="1:242" customFormat="1" ht="14.5" x14ac:dyDescent="0.35">
      <c r="A116" s="43"/>
      <c r="B116" s="44"/>
      <c r="C116" s="125" t="s">
        <v>118</v>
      </c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32"/>
      <c r="HY116" s="33"/>
      <c r="HZ116" s="33"/>
      <c r="IA116" s="33"/>
      <c r="IB116" s="33"/>
      <c r="IC116" s="33"/>
      <c r="ID116" s="33"/>
      <c r="IE116" s="33"/>
      <c r="IF116" s="3" t="s">
        <v>118</v>
      </c>
      <c r="IG116" s="33"/>
      <c r="IH116" s="33"/>
    </row>
    <row r="117" spans="1:242" customFormat="1" ht="14.5" x14ac:dyDescent="0.35">
      <c r="A117" s="45"/>
      <c r="B117" s="46"/>
      <c r="C117" s="133" t="s">
        <v>57</v>
      </c>
      <c r="D117" s="133"/>
      <c r="E117" s="133"/>
      <c r="F117" s="133"/>
      <c r="G117" s="133"/>
      <c r="H117" s="36"/>
      <c r="I117" s="37"/>
      <c r="J117" s="37"/>
      <c r="K117" s="37"/>
      <c r="L117" s="40"/>
      <c r="M117" s="37"/>
      <c r="N117" s="47"/>
      <c r="O117" s="37"/>
      <c r="P117" s="48">
        <v>237.16</v>
      </c>
      <c r="Q117" s="49"/>
      <c r="R117" s="49"/>
      <c r="HY117" s="33"/>
      <c r="HZ117" s="33"/>
      <c r="IA117" s="33"/>
      <c r="IB117" s="33"/>
      <c r="IC117" s="33"/>
      <c r="ID117" s="33"/>
      <c r="IE117" s="33"/>
      <c r="IG117" s="33" t="s">
        <v>57</v>
      </c>
      <c r="IH117" s="33"/>
    </row>
    <row r="118" spans="1:242" customFormat="1" ht="14.5" x14ac:dyDescent="0.35">
      <c r="A118" s="50"/>
      <c r="B118" s="51"/>
      <c r="C118" s="133" t="s">
        <v>58</v>
      </c>
      <c r="D118" s="133"/>
      <c r="E118" s="133"/>
      <c r="F118" s="133"/>
      <c r="G118" s="133"/>
      <c r="H118" s="36"/>
      <c r="I118" s="37"/>
      <c r="J118" s="37"/>
      <c r="K118" s="37"/>
      <c r="L118" s="40"/>
      <c r="M118" s="37"/>
      <c r="N118" s="47">
        <v>22921.48</v>
      </c>
      <c r="O118" s="37"/>
      <c r="P118" s="59">
        <v>618.88</v>
      </c>
      <c r="HY118" s="33"/>
      <c r="HZ118" s="33"/>
      <c r="IA118" s="33"/>
      <c r="IB118" s="33"/>
      <c r="IC118" s="33"/>
      <c r="ID118" s="33"/>
      <c r="IE118" s="33"/>
      <c r="IG118" s="33"/>
      <c r="IH118" s="33" t="s">
        <v>58</v>
      </c>
    </row>
    <row r="119" spans="1:242" customFormat="1" ht="0.75" customHeight="1" x14ac:dyDescent="0.35">
      <c r="A119" s="52"/>
      <c r="B119" s="53"/>
      <c r="C119" s="53"/>
      <c r="D119" s="53"/>
      <c r="E119" s="53"/>
      <c r="F119" s="53"/>
      <c r="G119" s="53"/>
      <c r="H119" s="54"/>
      <c r="I119" s="55"/>
      <c r="J119" s="55"/>
      <c r="K119" s="55"/>
      <c r="L119" s="56"/>
      <c r="M119" s="55"/>
      <c r="N119" s="56"/>
      <c r="O119" s="55"/>
      <c r="P119" s="57"/>
      <c r="HY119" s="33"/>
      <c r="HZ119" s="33"/>
      <c r="IA119" s="33"/>
      <c r="IB119" s="33"/>
      <c r="IC119" s="33"/>
      <c r="ID119" s="33"/>
      <c r="IE119" s="33"/>
      <c r="IG119" s="33"/>
      <c r="IH119" s="33"/>
    </row>
    <row r="120" spans="1:242" customFormat="1" ht="22" x14ac:dyDescent="0.35">
      <c r="A120" s="34" t="s">
        <v>119</v>
      </c>
      <c r="B120" s="35" t="s">
        <v>120</v>
      </c>
      <c r="C120" s="119" t="s">
        <v>121</v>
      </c>
      <c r="D120" s="119"/>
      <c r="E120" s="119"/>
      <c r="F120" s="119"/>
      <c r="G120" s="119"/>
      <c r="H120" s="36" t="s">
        <v>77</v>
      </c>
      <c r="I120" s="37">
        <v>2.8000000000000001E-2</v>
      </c>
      <c r="J120" s="38">
        <v>1</v>
      </c>
      <c r="K120" s="60">
        <v>2.8000000000000001E-2</v>
      </c>
      <c r="L120" s="40"/>
      <c r="M120" s="37"/>
      <c r="N120" s="41"/>
      <c r="O120" s="37"/>
      <c r="P120" s="42"/>
      <c r="HY120" s="33"/>
      <c r="HZ120" s="33"/>
      <c r="IA120" s="33" t="s">
        <v>121</v>
      </c>
      <c r="IB120" s="33" t="s">
        <v>2</v>
      </c>
      <c r="IC120" s="33" t="s">
        <v>2</v>
      </c>
      <c r="ID120" s="33" t="s">
        <v>2</v>
      </c>
      <c r="IE120" s="33" t="s">
        <v>2</v>
      </c>
      <c r="IG120" s="33"/>
      <c r="IH120" s="33"/>
    </row>
    <row r="121" spans="1:242" customFormat="1" ht="14.5" x14ac:dyDescent="0.35">
      <c r="A121" s="43"/>
      <c r="B121" s="44"/>
      <c r="C121" s="125" t="s">
        <v>122</v>
      </c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32"/>
      <c r="HY121" s="33"/>
      <c r="HZ121" s="33"/>
      <c r="IA121" s="33"/>
      <c r="IB121" s="33"/>
      <c r="IC121" s="33"/>
      <c r="ID121" s="33"/>
      <c r="IE121" s="33"/>
      <c r="IF121" s="3" t="s">
        <v>122</v>
      </c>
      <c r="IG121" s="33"/>
      <c r="IH121" s="33"/>
    </row>
    <row r="122" spans="1:242" customFormat="1" ht="14.5" x14ac:dyDescent="0.35">
      <c r="A122" s="45"/>
      <c r="B122" s="46"/>
      <c r="C122" s="133" t="s">
        <v>57</v>
      </c>
      <c r="D122" s="133"/>
      <c r="E122" s="133"/>
      <c r="F122" s="133"/>
      <c r="G122" s="133"/>
      <c r="H122" s="36"/>
      <c r="I122" s="37"/>
      <c r="J122" s="37"/>
      <c r="K122" s="37"/>
      <c r="L122" s="40"/>
      <c r="M122" s="37"/>
      <c r="N122" s="47"/>
      <c r="O122" s="37"/>
      <c r="P122" s="48">
        <v>1485.06</v>
      </c>
      <c r="Q122" s="49"/>
      <c r="R122" s="49"/>
      <c r="HY122" s="33"/>
      <c r="HZ122" s="33"/>
      <c r="IA122" s="33"/>
      <c r="IB122" s="33"/>
      <c r="IC122" s="33"/>
      <c r="ID122" s="33"/>
      <c r="IE122" s="33"/>
      <c r="IG122" s="33" t="s">
        <v>57</v>
      </c>
      <c r="IH122" s="33"/>
    </row>
    <row r="123" spans="1:242" customFormat="1" ht="14.5" x14ac:dyDescent="0.35">
      <c r="A123" s="50"/>
      <c r="B123" s="51"/>
      <c r="C123" s="133" t="s">
        <v>58</v>
      </c>
      <c r="D123" s="133"/>
      <c r="E123" s="133"/>
      <c r="F123" s="133"/>
      <c r="G123" s="133"/>
      <c r="H123" s="36"/>
      <c r="I123" s="37"/>
      <c r="J123" s="37"/>
      <c r="K123" s="37"/>
      <c r="L123" s="40"/>
      <c r="M123" s="37"/>
      <c r="N123" s="47">
        <v>109882.86</v>
      </c>
      <c r="O123" s="37"/>
      <c r="P123" s="48">
        <v>3076.72</v>
      </c>
      <c r="HY123" s="33"/>
      <c r="HZ123" s="33"/>
      <c r="IA123" s="33"/>
      <c r="IB123" s="33"/>
      <c r="IC123" s="33"/>
      <c r="ID123" s="33"/>
      <c r="IE123" s="33"/>
      <c r="IG123" s="33"/>
      <c r="IH123" s="33" t="s">
        <v>58</v>
      </c>
    </row>
    <row r="124" spans="1:242" customFormat="1" ht="0.75" customHeight="1" x14ac:dyDescent="0.35">
      <c r="A124" s="52"/>
      <c r="B124" s="53"/>
      <c r="C124" s="53"/>
      <c r="D124" s="53"/>
      <c r="E124" s="53"/>
      <c r="F124" s="53"/>
      <c r="G124" s="53"/>
      <c r="H124" s="54"/>
      <c r="I124" s="55"/>
      <c r="J124" s="55"/>
      <c r="K124" s="55"/>
      <c r="L124" s="56"/>
      <c r="M124" s="55"/>
      <c r="N124" s="56"/>
      <c r="O124" s="55"/>
      <c r="P124" s="57"/>
      <c r="HY124" s="33"/>
      <c r="HZ124" s="33"/>
      <c r="IA124" s="33"/>
      <c r="IB124" s="33"/>
      <c r="IC124" s="33"/>
      <c r="ID124" s="33"/>
      <c r="IE124" s="33"/>
      <c r="IG124" s="33"/>
      <c r="IH124" s="33"/>
    </row>
    <row r="125" spans="1:242" customFormat="1" ht="14.5" x14ac:dyDescent="0.35">
      <c r="A125" s="129" t="s">
        <v>123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1"/>
      <c r="HY125" s="33"/>
      <c r="HZ125" s="33" t="s">
        <v>123</v>
      </c>
      <c r="IA125" s="33"/>
      <c r="IB125" s="33"/>
      <c r="IC125" s="33"/>
      <c r="ID125" s="33"/>
      <c r="IE125" s="33"/>
      <c r="IG125" s="33"/>
      <c r="IH125" s="33"/>
    </row>
    <row r="126" spans="1:242" customFormat="1" ht="22" x14ac:dyDescent="0.35">
      <c r="A126" s="34" t="s">
        <v>124</v>
      </c>
      <c r="B126" s="35" t="s">
        <v>53</v>
      </c>
      <c r="C126" s="119" t="s">
        <v>125</v>
      </c>
      <c r="D126" s="119"/>
      <c r="E126" s="119"/>
      <c r="F126" s="119"/>
      <c r="G126" s="119"/>
      <c r="H126" s="36" t="s">
        <v>55</v>
      </c>
      <c r="I126" s="37">
        <v>0.17</v>
      </c>
      <c r="J126" s="38">
        <v>1</v>
      </c>
      <c r="K126" s="39">
        <v>0.17</v>
      </c>
      <c r="L126" s="40"/>
      <c r="M126" s="37"/>
      <c r="N126" s="41"/>
      <c r="O126" s="37"/>
      <c r="P126" s="42"/>
      <c r="HY126" s="33"/>
      <c r="HZ126" s="33"/>
      <c r="IA126" s="33" t="s">
        <v>125</v>
      </c>
      <c r="IB126" s="33" t="s">
        <v>2</v>
      </c>
      <c r="IC126" s="33" t="s">
        <v>2</v>
      </c>
      <c r="ID126" s="33" t="s">
        <v>2</v>
      </c>
      <c r="IE126" s="33" t="s">
        <v>2</v>
      </c>
      <c r="IG126" s="33"/>
      <c r="IH126" s="33"/>
    </row>
    <row r="127" spans="1:242" customFormat="1" ht="14.5" x14ac:dyDescent="0.35">
      <c r="A127" s="43"/>
      <c r="B127" s="44"/>
      <c r="C127" s="125" t="s">
        <v>56</v>
      </c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32"/>
      <c r="HY127" s="33"/>
      <c r="HZ127" s="33"/>
      <c r="IA127" s="33"/>
      <c r="IB127" s="33"/>
      <c r="IC127" s="33"/>
      <c r="ID127" s="33"/>
      <c r="IE127" s="33"/>
      <c r="IF127" s="3" t="s">
        <v>56</v>
      </c>
      <c r="IG127" s="33"/>
      <c r="IH127" s="33"/>
    </row>
    <row r="128" spans="1:242" customFormat="1" ht="14.5" x14ac:dyDescent="0.35">
      <c r="A128" s="45"/>
      <c r="B128" s="46"/>
      <c r="C128" s="133" t="s">
        <v>57</v>
      </c>
      <c r="D128" s="133"/>
      <c r="E128" s="133"/>
      <c r="F128" s="133"/>
      <c r="G128" s="133"/>
      <c r="H128" s="36"/>
      <c r="I128" s="37"/>
      <c r="J128" s="37"/>
      <c r="K128" s="37"/>
      <c r="L128" s="40"/>
      <c r="M128" s="37"/>
      <c r="N128" s="47"/>
      <c r="O128" s="37"/>
      <c r="P128" s="48">
        <v>8522.3799999999992</v>
      </c>
      <c r="Q128" s="49"/>
      <c r="R128" s="49"/>
      <c r="HY128" s="33"/>
      <c r="HZ128" s="33"/>
      <c r="IA128" s="33"/>
      <c r="IB128" s="33"/>
      <c r="IC128" s="33"/>
      <c r="ID128" s="33"/>
      <c r="IE128" s="33"/>
      <c r="IG128" s="33" t="s">
        <v>57</v>
      </c>
      <c r="IH128" s="33"/>
    </row>
    <row r="129" spans="1:242" customFormat="1" ht="14.5" x14ac:dyDescent="0.35">
      <c r="A129" s="50"/>
      <c r="B129" s="51"/>
      <c r="C129" s="133" t="s">
        <v>58</v>
      </c>
      <c r="D129" s="133"/>
      <c r="E129" s="133"/>
      <c r="F129" s="133"/>
      <c r="G129" s="133"/>
      <c r="H129" s="36"/>
      <c r="I129" s="37"/>
      <c r="J129" s="37"/>
      <c r="K129" s="37"/>
      <c r="L129" s="40"/>
      <c r="M129" s="37"/>
      <c r="N129" s="47">
        <v>103822.65</v>
      </c>
      <c r="O129" s="37"/>
      <c r="P129" s="48">
        <v>17649.849999999999</v>
      </c>
      <c r="HY129" s="33"/>
      <c r="HZ129" s="33"/>
      <c r="IA129" s="33"/>
      <c r="IB129" s="33"/>
      <c r="IC129" s="33"/>
      <c r="ID129" s="33"/>
      <c r="IE129" s="33"/>
      <c r="IG129" s="33"/>
      <c r="IH129" s="33" t="s">
        <v>58</v>
      </c>
    </row>
    <row r="130" spans="1:242" customFormat="1" ht="0.75" customHeight="1" x14ac:dyDescent="0.35">
      <c r="A130" s="52"/>
      <c r="B130" s="53"/>
      <c r="C130" s="53"/>
      <c r="D130" s="53"/>
      <c r="E130" s="53"/>
      <c r="F130" s="53"/>
      <c r="G130" s="53"/>
      <c r="H130" s="54"/>
      <c r="I130" s="55"/>
      <c r="J130" s="55"/>
      <c r="K130" s="55"/>
      <c r="L130" s="56"/>
      <c r="M130" s="55"/>
      <c r="N130" s="56"/>
      <c r="O130" s="55"/>
      <c r="P130" s="57"/>
      <c r="HY130" s="33"/>
      <c r="HZ130" s="33"/>
      <c r="IA130" s="33"/>
      <c r="IB130" s="33"/>
      <c r="IC130" s="33"/>
      <c r="ID130" s="33"/>
      <c r="IE130" s="33"/>
      <c r="IG130" s="33"/>
      <c r="IH130" s="33"/>
    </row>
    <row r="131" spans="1:242" customFormat="1" ht="22" x14ac:dyDescent="0.35">
      <c r="A131" s="34" t="s">
        <v>126</v>
      </c>
      <c r="B131" s="35" t="s">
        <v>60</v>
      </c>
      <c r="C131" s="119" t="s">
        <v>127</v>
      </c>
      <c r="D131" s="119"/>
      <c r="E131" s="119"/>
      <c r="F131" s="119"/>
      <c r="G131" s="119"/>
      <c r="H131" s="36" t="s">
        <v>62</v>
      </c>
      <c r="I131" s="37">
        <v>2</v>
      </c>
      <c r="J131" s="38">
        <v>1</v>
      </c>
      <c r="K131" s="38">
        <v>2</v>
      </c>
      <c r="L131" s="40"/>
      <c r="M131" s="37"/>
      <c r="N131" s="41"/>
      <c r="O131" s="37"/>
      <c r="P131" s="42"/>
      <c r="HY131" s="33"/>
      <c r="HZ131" s="33"/>
      <c r="IA131" s="33" t="s">
        <v>127</v>
      </c>
      <c r="IB131" s="33" t="s">
        <v>2</v>
      </c>
      <c r="IC131" s="33" t="s">
        <v>2</v>
      </c>
      <c r="ID131" s="33" t="s">
        <v>2</v>
      </c>
      <c r="IE131" s="33" t="s">
        <v>2</v>
      </c>
      <c r="IG131" s="33"/>
      <c r="IH131" s="33"/>
    </row>
    <row r="132" spans="1:242" customFormat="1" ht="14.5" x14ac:dyDescent="0.35">
      <c r="A132" s="43"/>
      <c r="B132" s="44"/>
      <c r="C132" s="125" t="s">
        <v>63</v>
      </c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32"/>
      <c r="HY132" s="33"/>
      <c r="HZ132" s="33"/>
      <c r="IA132" s="33"/>
      <c r="IB132" s="33"/>
      <c r="IC132" s="33"/>
      <c r="ID132" s="33"/>
      <c r="IE132" s="33"/>
      <c r="IF132" s="3" t="s">
        <v>63</v>
      </c>
      <c r="IG132" s="33"/>
      <c r="IH132" s="33"/>
    </row>
    <row r="133" spans="1:242" customFormat="1" ht="14.5" x14ac:dyDescent="0.35">
      <c r="A133" s="45"/>
      <c r="B133" s="46"/>
      <c r="C133" s="133" t="s">
        <v>57</v>
      </c>
      <c r="D133" s="133"/>
      <c r="E133" s="133"/>
      <c r="F133" s="133"/>
      <c r="G133" s="133"/>
      <c r="H133" s="36"/>
      <c r="I133" s="37"/>
      <c r="J133" s="37"/>
      <c r="K133" s="37"/>
      <c r="L133" s="40"/>
      <c r="M133" s="37"/>
      <c r="N133" s="47"/>
      <c r="O133" s="37"/>
      <c r="P133" s="48">
        <v>2550.5100000000002</v>
      </c>
      <c r="Q133" s="49"/>
      <c r="R133" s="49"/>
      <c r="HY133" s="33"/>
      <c r="HZ133" s="33"/>
      <c r="IA133" s="33"/>
      <c r="IB133" s="33"/>
      <c r="IC133" s="33"/>
      <c r="ID133" s="33"/>
      <c r="IE133" s="33"/>
      <c r="IG133" s="33" t="s">
        <v>57</v>
      </c>
      <c r="IH133" s="33"/>
    </row>
    <row r="134" spans="1:242" customFormat="1" ht="14.5" x14ac:dyDescent="0.35">
      <c r="A134" s="50"/>
      <c r="B134" s="51"/>
      <c r="C134" s="133" t="s">
        <v>58</v>
      </c>
      <c r="D134" s="133"/>
      <c r="E134" s="133"/>
      <c r="F134" s="133"/>
      <c r="G134" s="133"/>
      <c r="H134" s="36"/>
      <c r="I134" s="37"/>
      <c r="J134" s="37"/>
      <c r="K134" s="37"/>
      <c r="L134" s="40"/>
      <c r="M134" s="37"/>
      <c r="N134" s="47">
        <v>3142.8</v>
      </c>
      <c r="O134" s="37"/>
      <c r="P134" s="48">
        <v>6285.6</v>
      </c>
      <c r="HY134" s="33"/>
      <c r="HZ134" s="33"/>
      <c r="IA134" s="33"/>
      <c r="IB134" s="33"/>
      <c r="IC134" s="33"/>
      <c r="ID134" s="33"/>
      <c r="IE134" s="33"/>
      <c r="IG134" s="33"/>
      <c r="IH134" s="33" t="s">
        <v>58</v>
      </c>
    </row>
    <row r="135" spans="1:242" customFormat="1" ht="0.75" customHeight="1" x14ac:dyDescent="0.35">
      <c r="A135" s="52"/>
      <c r="B135" s="53"/>
      <c r="C135" s="53"/>
      <c r="D135" s="53"/>
      <c r="E135" s="53"/>
      <c r="F135" s="53"/>
      <c r="G135" s="53"/>
      <c r="H135" s="54"/>
      <c r="I135" s="55"/>
      <c r="J135" s="55"/>
      <c r="K135" s="55"/>
      <c r="L135" s="56"/>
      <c r="M135" s="55"/>
      <c r="N135" s="56"/>
      <c r="O135" s="55"/>
      <c r="P135" s="57"/>
      <c r="HY135" s="33"/>
      <c r="HZ135" s="33"/>
      <c r="IA135" s="33"/>
      <c r="IB135" s="33"/>
      <c r="IC135" s="33"/>
      <c r="ID135" s="33"/>
      <c r="IE135" s="33"/>
      <c r="IG135" s="33"/>
      <c r="IH135" s="33"/>
    </row>
    <row r="136" spans="1:242" customFormat="1" ht="14.5" x14ac:dyDescent="0.35">
      <c r="A136" s="129" t="s">
        <v>128</v>
      </c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1"/>
      <c r="HY136" s="33"/>
      <c r="HZ136" s="33" t="s">
        <v>128</v>
      </c>
      <c r="IA136" s="33"/>
      <c r="IB136" s="33"/>
      <c r="IC136" s="33"/>
      <c r="ID136" s="33"/>
      <c r="IE136" s="33"/>
      <c r="IG136" s="33"/>
      <c r="IH136" s="33"/>
    </row>
    <row r="137" spans="1:242" customFormat="1" ht="22" x14ac:dyDescent="0.35">
      <c r="A137" s="34" t="s">
        <v>129</v>
      </c>
      <c r="B137" s="35" t="s">
        <v>130</v>
      </c>
      <c r="C137" s="119" t="s">
        <v>131</v>
      </c>
      <c r="D137" s="119"/>
      <c r="E137" s="119"/>
      <c r="F137" s="119"/>
      <c r="G137" s="119"/>
      <c r="H137" s="36" t="s">
        <v>77</v>
      </c>
      <c r="I137" s="37">
        <v>0.63249999999999995</v>
      </c>
      <c r="J137" s="38">
        <v>1</v>
      </c>
      <c r="K137" s="58">
        <v>0.63249999999999995</v>
      </c>
      <c r="L137" s="40"/>
      <c r="M137" s="37"/>
      <c r="N137" s="41"/>
      <c r="O137" s="37"/>
      <c r="P137" s="42"/>
      <c r="HY137" s="33"/>
      <c r="HZ137" s="33"/>
      <c r="IA137" s="33" t="s">
        <v>131</v>
      </c>
      <c r="IB137" s="33" t="s">
        <v>2</v>
      </c>
      <c r="IC137" s="33" t="s">
        <v>2</v>
      </c>
      <c r="ID137" s="33" t="s">
        <v>2</v>
      </c>
      <c r="IE137" s="33" t="s">
        <v>2</v>
      </c>
      <c r="IG137" s="33"/>
      <c r="IH137" s="33"/>
    </row>
    <row r="138" spans="1:242" customFormat="1" ht="14.5" x14ac:dyDescent="0.35">
      <c r="A138" s="43"/>
      <c r="B138" s="44"/>
      <c r="C138" s="125" t="s">
        <v>78</v>
      </c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32"/>
      <c r="HY138" s="33"/>
      <c r="HZ138" s="33"/>
      <c r="IA138" s="33"/>
      <c r="IB138" s="33"/>
      <c r="IC138" s="33"/>
      <c r="ID138" s="33"/>
      <c r="IE138" s="33"/>
      <c r="IF138" s="3" t="s">
        <v>78</v>
      </c>
      <c r="IG138" s="33"/>
      <c r="IH138" s="33"/>
    </row>
    <row r="139" spans="1:242" customFormat="1" ht="14.5" x14ac:dyDescent="0.35">
      <c r="A139" s="45"/>
      <c r="B139" s="46"/>
      <c r="C139" s="133" t="s">
        <v>57</v>
      </c>
      <c r="D139" s="133"/>
      <c r="E139" s="133"/>
      <c r="F139" s="133"/>
      <c r="G139" s="133"/>
      <c r="H139" s="36"/>
      <c r="I139" s="37"/>
      <c r="J139" s="37"/>
      <c r="K139" s="37"/>
      <c r="L139" s="40"/>
      <c r="M139" s="37"/>
      <c r="N139" s="47"/>
      <c r="O139" s="37"/>
      <c r="P139" s="48">
        <v>2380.83</v>
      </c>
      <c r="Q139" s="49"/>
      <c r="R139" s="49"/>
      <c r="HY139" s="33"/>
      <c r="HZ139" s="33"/>
      <c r="IA139" s="33"/>
      <c r="IB139" s="33"/>
      <c r="IC139" s="33"/>
      <c r="ID139" s="33"/>
      <c r="IE139" s="33"/>
      <c r="IG139" s="33" t="s">
        <v>57</v>
      </c>
      <c r="IH139" s="33"/>
    </row>
    <row r="140" spans="1:242" customFormat="1" ht="14.5" x14ac:dyDescent="0.35">
      <c r="A140" s="50"/>
      <c r="B140" s="51"/>
      <c r="C140" s="133" t="s">
        <v>58</v>
      </c>
      <c r="D140" s="133"/>
      <c r="E140" s="133"/>
      <c r="F140" s="133"/>
      <c r="G140" s="133"/>
      <c r="H140" s="36"/>
      <c r="I140" s="37"/>
      <c r="J140" s="37"/>
      <c r="K140" s="37"/>
      <c r="L140" s="40"/>
      <c r="M140" s="37"/>
      <c r="N140" s="47">
        <v>6716.16</v>
      </c>
      <c r="O140" s="37"/>
      <c r="P140" s="48">
        <v>4247.97</v>
      </c>
      <c r="HY140" s="33"/>
      <c r="HZ140" s="33"/>
      <c r="IA140" s="33"/>
      <c r="IB140" s="33"/>
      <c r="IC140" s="33"/>
      <c r="ID140" s="33"/>
      <c r="IE140" s="33"/>
      <c r="IG140" s="33"/>
      <c r="IH140" s="33" t="s">
        <v>58</v>
      </c>
    </row>
    <row r="141" spans="1:242" customFormat="1" ht="0.75" customHeight="1" x14ac:dyDescent="0.35">
      <c r="A141" s="52"/>
      <c r="B141" s="53"/>
      <c r="C141" s="53"/>
      <c r="D141" s="53"/>
      <c r="E141" s="53"/>
      <c r="F141" s="53"/>
      <c r="G141" s="53"/>
      <c r="H141" s="54"/>
      <c r="I141" s="55"/>
      <c r="J141" s="55"/>
      <c r="K141" s="55"/>
      <c r="L141" s="56"/>
      <c r="M141" s="55"/>
      <c r="N141" s="56"/>
      <c r="O141" s="55"/>
      <c r="P141" s="57"/>
      <c r="HY141" s="33"/>
      <c r="HZ141" s="33"/>
      <c r="IA141" s="33"/>
      <c r="IB141" s="33"/>
      <c r="IC141" s="33"/>
      <c r="ID141" s="33"/>
      <c r="IE141" s="33"/>
      <c r="IG141" s="33"/>
      <c r="IH141" s="33"/>
    </row>
    <row r="142" spans="1:242" customFormat="1" ht="43" x14ac:dyDescent="0.35">
      <c r="A142" s="34" t="s">
        <v>132</v>
      </c>
      <c r="B142" s="35" t="s">
        <v>133</v>
      </c>
      <c r="C142" s="119" t="s">
        <v>134</v>
      </c>
      <c r="D142" s="119"/>
      <c r="E142" s="119"/>
      <c r="F142" s="119"/>
      <c r="G142" s="119"/>
      <c r="H142" s="36" t="s">
        <v>77</v>
      </c>
      <c r="I142" s="37">
        <v>1.087</v>
      </c>
      <c r="J142" s="38">
        <v>1</v>
      </c>
      <c r="K142" s="60">
        <v>1.087</v>
      </c>
      <c r="L142" s="40"/>
      <c r="M142" s="37"/>
      <c r="N142" s="41"/>
      <c r="O142" s="37"/>
      <c r="P142" s="42"/>
      <c r="HY142" s="33"/>
      <c r="HZ142" s="33"/>
      <c r="IA142" s="33" t="s">
        <v>134</v>
      </c>
      <c r="IB142" s="33" t="s">
        <v>2</v>
      </c>
      <c r="IC142" s="33" t="s">
        <v>2</v>
      </c>
      <c r="ID142" s="33" t="s">
        <v>2</v>
      </c>
      <c r="IE142" s="33" t="s">
        <v>2</v>
      </c>
      <c r="IG142" s="33"/>
      <c r="IH142" s="33"/>
    </row>
    <row r="143" spans="1:242" customFormat="1" ht="14.5" x14ac:dyDescent="0.35">
      <c r="A143" s="43"/>
      <c r="B143" s="44"/>
      <c r="C143" s="125" t="s">
        <v>135</v>
      </c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32"/>
      <c r="HY143" s="33"/>
      <c r="HZ143" s="33"/>
      <c r="IA143" s="33"/>
      <c r="IB143" s="33"/>
      <c r="IC143" s="33"/>
      <c r="ID143" s="33"/>
      <c r="IE143" s="33"/>
      <c r="IF143" s="3" t="s">
        <v>135</v>
      </c>
      <c r="IG143" s="33"/>
      <c r="IH143" s="33"/>
    </row>
    <row r="144" spans="1:242" customFormat="1" ht="14.5" x14ac:dyDescent="0.35">
      <c r="A144" s="45"/>
      <c r="B144" s="46"/>
      <c r="C144" s="133" t="s">
        <v>57</v>
      </c>
      <c r="D144" s="133"/>
      <c r="E144" s="133"/>
      <c r="F144" s="133"/>
      <c r="G144" s="133"/>
      <c r="H144" s="36"/>
      <c r="I144" s="37"/>
      <c r="J144" s="37"/>
      <c r="K144" s="37"/>
      <c r="L144" s="40"/>
      <c r="M144" s="37"/>
      <c r="N144" s="47"/>
      <c r="O144" s="37"/>
      <c r="P144" s="48">
        <v>23874.45</v>
      </c>
      <c r="Q144" s="49"/>
      <c r="R144" s="49"/>
      <c r="HY144" s="33"/>
      <c r="HZ144" s="33"/>
      <c r="IA144" s="33"/>
      <c r="IB144" s="33"/>
      <c r="IC144" s="33"/>
      <c r="ID144" s="33"/>
      <c r="IE144" s="33"/>
      <c r="IG144" s="33" t="s">
        <v>57</v>
      </c>
      <c r="IH144" s="33"/>
    </row>
    <row r="145" spans="1:246" customFormat="1" ht="14.5" x14ac:dyDescent="0.35">
      <c r="A145" s="50"/>
      <c r="B145" s="51"/>
      <c r="C145" s="133" t="s">
        <v>58</v>
      </c>
      <c r="D145" s="133"/>
      <c r="E145" s="133"/>
      <c r="F145" s="133"/>
      <c r="G145" s="133"/>
      <c r="H145" s="36"/>
      <c r="I145" s="37"/>
      <c r="J145" s="37"/>
      <c r="K145" s="37"/>
      <c r="L145" s="40"/>
      <c r="M145" s="37"/>
      <c r="N145" s="47">
        <v>36150.400000000001</v>
      </c>
      <c r="O145" s="37"/>
      <c r="P145" s="48">
        <v>39295.49</v>
      </c>
      <c r="HY145" s="33"/>
      <c r="HZ145" s="33"/>
      <c r="IA145" s="33"/>
      <c r="IB145" s="33"/>
      <c r="IC145" s="33"/>
      <c r="ID145" s="33"/>
      <c r="IE145" s="33"/>
      <c r="IG145" s="33"/>
      <c r="IH145" s="33" t="s">
        <v>58</v>
      </c>
    </row>
    <row r="146" spans="1:246" customFormat="1" ht="0.75" customHeight="1" x14ac:dyDescent="0.35">
      <c r="A146" s="52"/>
      <c r="B146" s="53"/>
      <c r="C146" s="53"/>
      <c r="D146" s="53"/>
      <c r="E146" s="53"/>
      <c r="F146" s="53"/>
      <c r="G146" s="53"/>
      <c r="H146" s="54"/>
      <c r="I146" s="55"/>
      <c r="J146" s="55"/>
      <c r="K146" s="55"/>
      <c r="L146" s="56"/>
      <c r="M146" s="55"/>
      <c r="N146" s="56"/>
      <c r="O146" s="55"/>
      <c r="P146" s="57"/>
      <c r="HY146" s="33"/>
      <c r="HZ146" s="33"/>
      <c r="IA146" s="33"/>
      <c r="IB146" s="33"/>
      <c r="IC146" s="33"/>
      <c r="ID146" s="33"/>
      <c r="IE146" s="33"/>
      <c r="IG146" s="33"/>
      <c r="IH146" s="33"/>
    </row>
    <row r="147" spans="1:246" customFormat="1" ht="14.5" x14ac:dyDescent="0.35">
      <c r="A147" s="45"/>
      <c r="B147" s="64"/>
      <c r="C147" s="126" t="s">
        <v>136</v>
      </c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65"/>
      <c r="Q147" s="66"/>
      <c r="R147" s="67"/>
      <c r="HY147" s="33"/>
      <c r="HZ147" s="33"/>
      <c r="IA147" s="33"/>
      <c r="IB147" s="33"/>
      <c r="IC147" s="33"/>
      <c r="ID147" s="33"/>
      <c r="IE147" s="33"/>
      <c r="IG147" s="33"/>
      <c r="IH147" s="33"/>
      <c r="II147" s="33" t="s">
        <v>136</v>
      </c>
    </row>
    <row r="148" spans="1:246" customFormat="1" ht="14.5" x14ac:dyDescent="0.35">
      <c r="A148" s="45"/>
      <c r="B148" s="46"/>
      <c r="C148" s="125" t="s">
        <v>137</v>
      </c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68">
        <v>90274.92</v>
      </c>
      <c r="HY148" s="33"/>
      <c r="HZ148" s="33"/>
      <c r="IA148" s="33"/>
      <c r="IB148" s="33"/>
      <c r="IC148" s="33"/>
      <c r="ID148" s="33"/>
      <c r="IE148" s="33"/>
      <c r="IG148" s="33"/>
      <c r="IH148" s="33"/>
      <c r="II148" s="33"/>
      <c r="IJ148" s="3" t="s">
        <v>137</v>
      </c>
    </row>
    <row r="149" spans="1:246" customFormat="1" ht="14.5" x14ac:dyDescent="0.35">
      <c r="A149" s="45"/>
      <c r="B149" s="46"/>
      <c r="C149" s="125" t="s">
        <v>138</v>
      </c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68">
        <v>195160.17</v>
      </c>
      <c r="HY149" s="33"/>
      <c r="HZ149" s="33"/>
      <c r="IA149" s="33"/>
      <c r="IB149" s="33"/>
      <c r="IC149" s="33"/>
      <c r="ID149" s="33"/>
      <c r="IE149" s="33"/>
      <c r="IG149" s="33"/>
      <c r="IH149" s="33"/>
      <c r="II149" s="33"/>
      <c r="IJ149" s="3" t="s">
        <v>138</v>
      </c>
    </row>
    <row r="150" spans="1:246" customFormat="1" ht="14.5" x14ac:dyDescent="0.35">
      <c r="A150" s="45"/>
      <c r="B150" s="46"/>
      <c r="C150" s="125" t="s">
        <v>139</v>
      </c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68">
        <v>10685.5</v>
      </c>
      <c r="HY150" s="33"/>
      <c r="HZ150" s="33"/>
      <c r="IA150" s="33"/>
      <c r="IB150" s="33"/>
      <c r="IC150" s="33"/>
      <c r="ID150" s="33"/>
      <c r="IE150" s="33"/>
      <c r="IG150" s="33"/>
      <c r="IH150" s="33"/>
      <c r="II150" s="33"/>
      <c r="IJ150" s="3" t="s">
        <v>139</v>
      </c>
    </row>
    <row r="151" spans="1:246" customFormat="1" ht="14.5" x14ac:dyDescent="0.35">
      <c r="A151" s="45"/>
      <c r="B151" s="46"/>
      <c r="C151" s="125" t="s">
        <v>140</v>
      </c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68">
        <v>71201.39</v>
      </c>
      <c r="HY151" s="33"/>
      <c r="HZ151" s="33"/>
      <c r="IA151" s="33"/>
      <c r="IB151" s="33"/>
      <c r="IC151" s="33"/>
      <c r="ID151" s="33"/>
      <c r="IE151" s="33"/>
      <c r="IG151" s="33"/>
      <c r="IH151" s="33"/>
      <c r="II151" s="33"/>
      <c r="IJ151" s="3" t="s">
        <v>140</v>
      </c>
    </row>
    <row r="152" spans="1:246" customFormat="1" ht="14.5" x14ac:dyDescent="0.35">
      <c r="A152" s="45"/>
      <c r="B152" s="46"/>
      <c r="C152" s="125" t="s">
        <v>141</v>
      </c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68">
        <v>74391.990000000005</v>
      </c>
      <c r="HY152" s="33"/>
      <c r="HZ152" s="33"/>
      <c r="IA152" s="33"/>
      <c r="IB152" s="33"/>
      <c r="IC152" s="33"/>
      <c r="ID152" s="33"/>
      <c r="IE152" s="33"/>
      <c r="IG152" s="33"/>
      <c r="IH152" s="33"/>
      <c r="II152" s="33"/>
      <c r="IJ152" s="3" t="s">
        <v>141</v>
      </c>
    </row>
    <row r="153" spans="1:246" customFormat="1" ht="14.5" x14ac:dyDescent="0.35">
      <c r="A153" s="45"/>
      <c r="B153" s="46"/>
      <c r="C153" s="125" t="s">
        <v>142</v>
      </c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68">
        <v>41178.76</v>
      </c>
      <c r="HY153" s="33"/>
      <c r="HZ153" s="33"/>
      <c r="IA153" s="33"/>
      <c r="IB153" s="33"/>
      <c r="IC153" s="33"/>
      <c r="ID153" s="33"/>
      <c r="IE153" s="33"/>
      <c r="IG153" s="33"/>
      <c r="IH153" s="33"/>
      <c r="II153" s="33"/>
      <c r="IJ153" s="3" t="s">
        <v>142</v>
      </c>
    </row>
    <row r="154" spans="1:246" customFormat="1" ht="14.5" x14ac:dyDescent="0.35">
      <c r="A154" s="45"/>
      <c r="B154" s="64"/>
      <c r="C154" s="126" t="s">
        <v>143</v>
      </c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69">
        <v>205845.67</v>
      </c>
      <c r="Q154" s="70"/>
      <c r="R154" s="71"/>
      <c r="HY154" s="33"/>
      <c r="HZ154" s="33"/>
      <c r="IA154" s="33"/>
      <c r="IB154" s="33"/>
      <c r="IC154" s="33"/>
      <c r="ID154" s="33"/>
      <c r="IE154" s="33"/>
      <c r="IG154" s="33"/>
      <c r="IH154" s="33"/>
      <c r="II154" s="33"/>
      <c r="IK154" s="33" t="s">
        <v>143</v>
      </c>
    </row>
    <row r="155" spans="1:246" customFormat="1" ht="14.5" x14ac:dyDescent="0.35">
      <c r="A155" s="72"/>
      <c r="B155" s="73"/>
      <c r="C155" s="134" t="s">
        <v>144</v>
      </c>
      <c r="D155" s="134"/>
      <c r="E155" s="74"/>
      <c r="F155" s="74"/>
      <c r="G155" s="74"/>
      <c r="H155" s="74"/>
      <c r="I155" s="74"/>
      <c r="J155" s="74"/>
      <c r="K155" s="75"/>
      <c r="L155" s="74"/>
      <c r="M155" s="74"/>
      <c r="N155" s="74"/>
      <c r="O155" s="74" t="s">
        <v>145</v>
      </c>
      <c r="P155" s="76">
        <v>0</v>
      </c>
      <c r="HY155" s="33"/>
      <c r="HZ155" s="33"/>
      <c r="IA155" s="33"/>
      <c r="IB155" s="33"/>
      <c r="IC155" s="33"/>
      <c r="ID155" s="33"/>
      <c r="IE155" s="33"/>
      <c r="IG155" s="33"/>
      <c r="IH155" s="33"/>
      <c r="II155" s="33"/>
      <c r="IJ155" s="3" t="s">
        <v>146</v>
      </c>
      <c r="IK155" s="33"/>
    </row>
    <row r="156" spans="1:246" customFormat="1" ht="14.5" x14ac:dyDescent="0.35">
      <c r="A156" s="77"/>
      <c r="B156" s="78"/>
      <c r="C156" s="128" t="s">
        <v>147</v>
      </c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79">
        <f>ROUND(P154*P155,2)</f>
        <v>0</v>
      </c>
      <c r="HY156" s="33"/>
      <c r="HZ156" s="33"/>
      <c r="IA156" s="33"/>
      <c r="IB156" s="33"/>
      <c r="IC156" s="33"/>
      <c r="ID156" s="33"/>
      <c r="IE156" s="33"/>
      <c r="IG156" s="33"/>
      <c r="IH156" s="33"/>
      <c r="II156" s="33"/>
      <c r="IJ156" s="3" t="s">
        <v>148</v>
      </c>
      <c r="IK156" s="33"/>
    </row>
    <row r="157" spans="1:246" customFormat="1" ht="0.75" customHeight="1" x14ac:dyDescent="0.35">
      <c r="A157" s="80"/>
      <c r="B157" s="81"/>
      <c r="C157" s="82"/>
      <c r="D157" s="82"/>
      <c r="E157" s="82"/>
      <c r="F157" s="82"/>
      <c r="G157" s="82"/>
      <c r="H157" s="82"/>
      <c r="I157" s="82"/>
      <c r="J157" s="82"/>
      <c r="K157" s="83"/>
      <c r="L157" s="82"/>
      <c r="M157" s="82"/>
      <c r="N157" s="82"/>
      <c r="O157" s="82"/>
      <c r="P157" s="84"/>
      <c r="Q157" s="85"/>
      <c r="R157" s="71"/>
      <c r="HY157" s="33"/>
      <c r="HZ157" s="33"/>
      <c r="IA157" s="33"/>
      <c r="IB157" s="33"/>
      <c r="IC157" s="33"/>
      <c r="ID157" s="33"/>
      <c r="IE157" s="33"/>
      <c r="IG157" s="33"/>
      <c r="IH157" s="33"/>
      <c r="II157" s="33"/>
      <c r="IK157" s="33"/>
      <c r="IL157" s="33"/>
    </row>
    <row r="158" spans="1:246" customFormat="1" ht="14.5" x14ac:dyDescent="0.35">
      <c r="A158" s="129" t="s">
        <v>149</v>
      </c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1"/>
      <c r="HY158" s="33" t="s">
        <v>149</v>
      </c>
      <c r="HZ158" s="33"/>
      <c r="IA158" s="33"/>
      <c r="IB158" s="33"/>
      <c r="IC158" s="33"/>
      <c r="ID158" s="33"/>
      <c r="IE158" s="33"/>
      <c r="IG158" s="33"/>
      <c r="IH158" s="33"/>
      <c r="II158" s="33"/>
      <c r="IK158" s="33"/>
      <c r="IL158" s="33"/>
    </row>
    <row r="159" spans="1:246" customFormat="1" ht="14.5" x14ac:dyDescent="0.35">
      <c r="A159" s="34" t="s">
        <v>150</v>
      </c>
      <c r="B159" s="35" t="s">
        <v>151</v>
      </c>
      <c r="C159" s="119" t="s">
        <v>152</v>
      </c>
      <c r="D159" s="119"/>
      <c r="E159" s="119"/>
      <c r="F159" s="119"/>
      <c r="G159" s="119"/>
      <c r="H159" s="36" t="s">
        <v>153</v>
      </c>
      <c r="I159" s="37">
        <v>104</v>
      </c>
      <c r="J159" s="38">
        <v>1</v>
      </c>
      <c r="K159" s="38">
        <v>104</v>
      </c>
      <c r="L159" s="40"/>
      <c r="M159" s="37"/>
      <c r="N159" s="86">
        <v>0</v>
      </c>
      <c r="O159" s="87"/>
      <c r="P159" s="88">
        <f>ROUND(K159*N159,2)</f>
        <v>0</v>
      </c>
      <c r="HY159" s="33"/>
      <c r="HZ159" s="33"/>
      <c r="IA159" s="33" t="s">
        <v>152</v>
      </c>
      <c r="IB159" s="33" t="s">
        <v>2</v>
      </c>
      <c r="IC159" s="33" t="s">
        <v>2</v>
      </c>
      <c r="ID159" s="33" t="s">
        <v>2</v>
      </c>
      <c r="IE159" s="33" t="s">
        <v>2</v>
      </c>
      <c r="IG159" s="33"/>
      <c r="IH159" s="33"/>
      <c r="II159" s="33"/>
      <c r="IK159" s="33"/>
      <c r="IL159" s="33"/>
    </row>
    <row r="160" spans="1:246" customFormat="1" ht="0.75" customHeight="1" x14ac:dyDescent="0.35">
      <c r="A160" s="52"/>
      <c r="B160" s="53"/>
      <c r="C160" s="53"/>
      <c r="D160" s="53"/>
      <c r="E160" s="53"/>
      <c r="F160" s="53"/>
      <c r="G160" s="53"/>
      <c r="H160" s="54"/>
      <c r="I160" s="55"/>
      <c r="J160" s="55"/>
      <c r="K160" s="55"/>
      <c r="L160" s="56"/>
      <c r="M160" s="55"/>
      <c r="N160" s="56"/>
      <c r="O160" s="55"/>
      <c r="P160" s="57"/>
      <c r="HY160" s="33"/>
      <c r="HZ160" s="33"/>
      <c r="IA160" s="33"/>
      <c r="IB160" s="33"/>
      <c r="IC160" s="33"/>
      <c r="ID160" s="33"/>
      <c r="IE160" s="33"/>
      <c r="IG160" s="33"/>
      <c r="IH160" s="33"/>
      <c r="II160" s="33"/>
      <c r="IK160" s="33"/>
      <c r="IL160" s="33"/>
    </row>
    <row r="161" spans="1:246" customFormat="1" ht="14.5" x14ac:dyDescent="0.35">
      <c r="A161" s="34" t="s">
        <v>154</v>
      </c>
      <c r="B161" s="35" t="s">
        <v>151</v>
      </c>
      <c r="C161" s="119" t="s">
        <v>155</v>
      </c>
      <c r="D161" s="119"/>
      <c r="E161" s="119"/>
      <c r="F161" s="119"/>
      <c r="G161" s="119"/>
      <c r="H161" s="36" t="s">
        <v>153</v>
      </c>
      <c r="I161" s="37">
        <v>1645</v>
      </c>
      <c r="J161" s="38">
        <v>1</v>
      </c>
      <c r="K161" s="38">
        <v>1645</v>
      </c>
      <c r="L161" s="40"/>
      <c r="M161" s="37"/>
      <c r="N161" s="86">
        <v>0</v>
      </c>
      <c r="O161" s="37"/>
      <c r="P161" s="88">
        <f>ROUND(K161*N161,2)</f>
        <v>0</v>
      </c>
      <c r="HY161" s="33"/>
      <c r="HZ161" s="33"/>
      <c r="IA161" s="33" t="s">
        <v>155</v>
      </c>
      <c r="IB161" s="33" t="s">
        <v>2</v>
      </c>
      <c r="IC161" s="33" t="s">
        <v>2</v>
      </c>
      <c r="ID161" s="33" t="s">
        <v>2</v>
      </c>
      <c r="IE161" s="33" t="s">
        <v>2</v>
      </c>
      <c r="IG161" s="33"/>
      <c r="IH161" s="33"/>
      <c r="II161" s="33"/>
      <c r="IK161" s="33"/>
      <c r="IL161" s="33"/>
    </row>
    <row r="162" spans="1:246" customFormat="1" ht="0.75" customHeight="1" x14ac:dyDescent="0.35">
      <c r="A162" s="52"/>
      <c r="B162" s="53"/>
      <c r="C162" s="53"/>
      <c r="D162" s="53"/>
      <c r="E162" s="53"/>
      <c r="F162" s="53"/>
      <c r="G162" s="53"/>
      <c r="H162" s="54"/>
      <c r="I162" s="55"/>
      <c r="J162" s="55"/>
      <c r="K162" s="55"/>
      <c r="L162" s="56"/>
      <c r="M162" s="55"/>
      <c r="N162" s="56"/>
      <c r="O162" s="55"/>
      <c r="P162" s="57"/>
      <c r="HY162" s="33"/>
      <c r="HZ162" s="33"/>
      <c r="IA162" s="33"/>
      <c r="IB162" s="33"/>
      <c r="IC162" s="33"/>
      <c r="ID162" s="33"/>
      <c r="IE162" s="33"/>
      <c r="IG162" s="33"/>
      <c r="IH162" s="33"/>
      <c r="II162" s="33"/>
      <c r="IK162" s="33"/>
      <c r="IL162" s="33"/>
    </row>
    <row r="163" spans="1:246" customFormat="1" ht="14.5" x14ac:dyDescent="0.35">
      <c r="A163" s="34" t="s">
        <v>156</v>
      </c>
      <c r="B163" s="35" t="s">
        <v>151</v>
      </c>
      <c r="C163" s="119" t="s">
        <v>157</v>
      </c>
      <c r="D163" s="119"/>
      <c r="E163" s="119"/>
      <c r="F163" s="119"/>
      <c r="G163" s="119"/>
      <c r="H163" s="36" t="s">
        <v>158</v>
      </c>
      <c r="I163" s="37">
        <v>9</v>
      </c>
      <c r="J163" s="38">
        <v>1</v>
      </c>
      <c r="K163" s="38">
        <v>9</v>
      </c>
      <c r="L163" s="40"/>
      <c r="M163" s="37"/>
      <c r="N163" s="86">
        <v>0</v>
      </c>
      <c r="O163" s="37"/>
      <c r="P163" s="88">
        <f>ROUND(K163*N163,2)</f>
        <v>0</v>
      </c>
      <c r="HY163" s="33"/>
      <c r="HZ163" s="33"/>
      <c r="IA163" s="33" t="s">
        <v>157</v>
      </c>
      <c r="IB163" s="33" t="s">
        <v>2</v>
      </c>
      <c r="IC163" s="33" t="s">
        <v>2</v>
      </c>
      <c r="ID163" s="33" t="s">
        <v>2</v>
      </c>
      <c r="IE163" s="33" t="s">
        <v>2</v>
      </c>
      <c r="IG163" s="33"/>
      <c r="IH163" s="33"/>
      <c r="II163" s="33"/>
      <c r="IK163" s="33"/>
      <c r="IL163" s="33"/>
    </row>
    <row r="164" spans="1:246" customFormat="1" ht="0.75" customHeight="1" x14ac:dyDescent="0.35">
      <c r="A164" s="52"/>
      <c r="B164" s="53"/>
      <c r="C164" s="53"/>
      <c r="D164" s="53"/>
      <c r="E164" s="53"/>
      <c r="F164" s="53"/>
      <c r="G164" s="53"/>
      <c r="H164" s="54"/>
      <c r="I164" s="55"/>
      <c r="J164" s="55"/>
      <c r="K164" s="55"/>
      <c r="L164" s="56"/>
      <c r="M164" s="55"/>
      <c r="N164" s="56"/>
      <c r="O164" s="55"/>
      <c r="P164" s="57"/>
      <c r="HY164" s="33"/>
      <c r="HZ164" s="33"/>
      <c r="IA164" s="33"/>
      <c r="IB164" s="33"/>
      <c r="IC164" s="33"/>
      <c r="ID164" s="33"/>
      <c r="IE164" s="33"/>
      <c r="IG164" s="33"/>
      <c r="IH164" s="33"/>
      <c r="II164" s="33"/>
      <c r="IK164" s="33"/>
      <c r="IL164" s="33"/>
    </row>
    <row r="165" spans="1:246" customFormat="1" ht="14.5" x14ac:dyDescent="0.35">
      <c r="A165" s="34" t="s">
        <v>159</v>
      </c>
      <c r="B165" s="35" t="s">
        <v>151</v>
      </c>
      <c r="C165" s="119" t="s">
        <v>160</v>
      </c>
      <c r="D165" s="119"/>
      <c r="E165" s="119"/>
      <c r="F165" s="119"/>
      <c r="G165" s="119"/>
      <c r="H165" s="36" t="s">
        <v>161</v>
      </c>
      <c r="I165" s="37">
        <v>65</v>
      </c>
      <c r="J165" s="38">
        <v>1</v>
      </c>
      <c r="K165" s="38">
        <v>65</v>
      </c>
      <c r="L165" s="40"/>
      <c r="M165" s="37"/>
      <c r="N165" s="86">
        <v>0</v>
      </c>
      <c r="O165" s="37"/>
      <c r="P165" s="88">
        <f>ROUND(K165*N165,2)</f>
        <v>0</v>
      </c>
      <c r="HY165" s="33"/>
      <c r="HZ165" s="33"/>
      <c r="IA165" s="33" t="s">
        <v>160</v>
      </c>
      <c r="IB165" s="33" t="s">
        <v>2</v>
      </c>
      <c r="IC165" s="33" t="s">
        <v>2</v>
      </c>
      <c r="ID165" s="33" t="s">
        <v>2</v>
      </c>
      <c r="IE165" s="33" t="s">
        <v>2</v>
      </c>
      <c r="IG165" s="33"/>
      <c r="IH165" s="33"/>
      <c r="II165" s="33"/>
      <c r="IK165" s="33"/>
      <c r="IL165" s="33"/>
    </row>
    <row r="166" spans="1:246" customFormat="1" ht="0.75" customHeight="1" x14ac:dyDescent="0.35">
      <c r="A166" s="52"/>
      <c r="B166" s="53"/>
      <c r="C166" s="53"/>
      <c r="D166" s="53"/>
      <c r="E166" s="53"/>
      <c r="F166" s="53"/>
      <c r="G166" s="53"/>
      <c r="H166" s="54"/>
      <c r="I166" s="55"/>
      <c r="J166" s="55"/>
      <c r="K166" s="55"/>
      <c r="L166" s="56"/>
      <c r="M166" s="55"/>
      <c r="N166" s="56"/>
      <c r="O166" s="55"/>
      <c r="P166" s="57"/>
      <c r="HY166" s="33"/>
      <c r="HZ166" s="33"/>
      <c r="IA166" s="33"/>
      <c r="IB166" s="33"/>
      <c r="IC166" s="33"/>
      <c r="ID166" s="33"/>
      <c r="IE166" s="33"/>
      <c r="IG166" s="33"/>
      <c r="IH166" s="33"/>
      <c r="II166" s="33"/>
      <c r="IK166" s="33"/>
      <c r="IL166" s="33"/>
    </row>
    <row r="167" spans="1:246" customFormat="1" ht="22" x14ac:dyDescent="0.35">
      <c r="A167" s="34" t="s">
        <v>162</v>
      </c>
      <c r="B167" s="35" t="s">
        <v>151</v>
      </c>
      <c r="C167" s="119" t="s">
        <v>163</v>
      </c>
      <c r="D167" s="119"/>
      <c r="E167" s="119"/>
      <c r="F167" s="119"/>
      <c r="G167" s="119"/>
      <c r="H167" s="36" t="s">
        <v>153</v>
      </c>
      <c r="I167" s="37">
        <v>57</v>
      </c>
      <c r="J167" s="38">
        <v>1</v>
      </c>
      <c r="K167" s="38">
        <v>57</v>
      </c>
      <c r="L167" s="40"/>
      <c r="M167" s="37"/>
      <c r="N167" s="86">
        <v>0</v>
      </c>
      <c r="O167" s="37"/>
      <c r="P167" s="88">
        <f>ROUND(K167*N167,2)</f>
        <v>0</v>
      </c>
      <c r="HY167" s="33"/>
      <c r="HZ167" s="33"/>
      <c r="IA167" s="33" t="s">
        <v>163</v>
      </c>
      <c r="IB167" s="33" t="s">
        <v>2</v>
      </c>
      <c r="IC167" s="33" t="s">
        <v>2</v>
      </c>
      <c r="ID167" s="33" t="s">
        <v>2</v>
      </c>
      <c r="IE167" s="33" t="s">
        <v>2</v>
      </c>
      <c r="IG167" s="33"/>
      <c r="IH167" s="33"/>
      <c r="II167" s="33"/>
      <c r="IK167" s="33"/>
      <c r="IL167" s="33"/>
    </row>
    <row r="168" spans="1:246" customFormat="1" ht="0.75" customHeight="1" x14ac:dyDescent="0.35">
      <c r="A168" s="52"/>
      <c r="B168" s="53"/>
      <c r="C168" s="53"/>
      <c r="D168" s="53"/>
      <c r="E168" s="53"/>
      <c r="F168" s="53"/>
      <c r="G168" s="53"/>
      <c r="H168" s="54"/>
      <c r="I168" s="55"/>
      <c r="J168" s="55"/>
      <c r="K168" s="55"/>
      <c r="L168" s="56"/>
      <c r="M168" s="55"/>
      <c r="N168" s="56"/>
      <c r="O168" s="55"/>
      <c r="P168" s="57"/>
      <c r="HY168" s="33"/>
      <c r="HZ168" s="33"/>
      <c r="IA168" s="33"/>
      <c r="IB168" s="33"/>
      <c r="IC168" s="33"/>
      <c r="ID168" s="33"/>
      <c r="IE168" s="33"/>
      <c r="IG168" s="33"/>
      <c r="IH168" s="33"/>
      <c r="II168" s="33"/>
      <c r="IK168" s="33"/>
      <c r="IL168" s="33"/>
    </row>
    <row r="169" spans="1:246" customFormat="1" ht="14.5" x14ac:dyDescent="0.35">
      <c r="A169" s="34" t="s">
        <v>164</v>
      </c>
      <c r="B169" s="35" t="s">
        <v>151</v>
      </c>
      <c r="C169" s="119" t="s">
        <v>165</v>
      </c>
      <c r="D169" s="119"/>
      <c r="E169" s="119"/>
      <c r="F169" s="119"/>
      <c r="G169" s="119"/>
      <c r="H169" s="36" t="s">
        <v>62</v>
      </c>
      <c r="I169" s="37">
        <v>14</v>
      </c>
      <c r="J169" s="38">
        <v>1</v>
      </c>
      <c r="K169" s="38">
        <v>14</v>
      </c>
      <c r="L169" s="40"/>
      <c r="M169" s="37"/>
      <c r="N169" s="86">
        <v>0</v>
      </c>
      <c r="O169" s="37"/>
      <c r="P169" s="88">
        <f>ROUND(K169*N169,2)</f>
        <v>0</v>
      </c>
      <c r="HY169" s="33"/>
      <c r="HZ169" s="33"/>
      <c r="IA169" s="33" t="s">
        <v>165</v>
      </c>
      <c r="IB169" s="33" t="s">
        <v>2</v>
      </c>
      <c r="IC169" s="33" t="s">
        <v>2</v>
      </c>
      <c r="ID169" s="33" t="s">
        <v>2</v>
      </c>
      <c r="IE169" s="33" t="s">
        <v>2</v>
      </c>
      <c r="IG169" s="33"/>
      <c r="IH169" s="33"/>
      <c r="II169" s="33"/>
      <c r="IK169" s="33"/>
      <c r="IL169" s="33"/>
    </row>
    <row r="170" spans="1:246" customFormat="1" ht="0.75" customHeight="1" x14ac:dyDescent="0.35">
      <c r="A170" s="52"/>
      <c r="B170" s="53"/>
      <c r="C170" s="53"/>
      <c r="D170" s="53"/>
      <c r="E170" s="53"/>
      <c r="F170" s="53"/>
      <c r="G170" s="53"/>
      <c r="H170" s="54"/>
      <c r="I170" s="55"/>
      <c r="J170" s="55"/>
      <c r="K170" s="55"/>
      <c r="L170" s="56"/>
      <c r="M170" s="55"/>
      <c r="N170" s="56"/>
      <c r="O170" s="55"/>
      <c r="P170" s="57"/>
      <c r="HY170" s="33"/>
      <c r="HZ170" s="33"/>
      <c r="IA170" s="33"/>
      <c r="IB170" s="33"/>
      <c r="IC170" s="33"/>
      <c r="ID170" s="33"/>
      <c r="IE170" s="33"/>
      <c r="IG170" s="33"/>
      <c r="IH170" s="33"/>
      <c r="II170" s="33"/>
      <c r="IK170" s="33"/>
      <c r="IL170" s="33"/>
    </row>
    <row r="171" spans="1:246" customFormat="1" ht="14.5" x14ac:dyDescent="0.35">
      <c r="A171" s="34" t="s">
        <v>166</v>
      </c>
      <c r="B171" s="35" t="s">
        <v>151</v>
      </c>
      <c r="C171" s="119" t="s">
        <v>167</v>
      </c>
      <c r="D171" s="119"/>
      <c r="E171" s="119"/>
      <c r="F171" s="119"/>
      <c r="G171" s="119"/>
      <c r="H171" s="36" t="s">
        <v>62</v>
      </c>
      <c r="I171" s="37">
        <v>1</v>
      </c>
      <c r="J171" s="38">
        <v>1</v>
      </c>
      <c r="K171" s="38">
        <v>1</v>
      </c>
      <c r="L171" s="40"/>
      <c r="M171" s="37"/>
      <c r="N171" s="86">
        <v>0</v>
      </c>
      <c r="O171" s="37"/>
      <c r="P171" s="88">
        <f>ROUND(K171*N171,2)</f>
        <v>0</v>
      </c>
      <c r="HY171" s="33"/>
      <c r="HZ171" s="33"/>
      <c r="IA171" s="33" t="s">
        <v>167</v>
      </c>
      <c r="IB171" s="33" t="s">
        <v>2</v>
      </c>
      <c r="IC171" s="33" t="s">
        <v>2</v>
      </c>
      <c r="ID171" s="33" t="s">
        <v>2</v>
      </c>
      <c r="IE171" s="33" t="s">
        <v>2</v>
      </c>
      <c r="IG171" s="33"/>
      <c r="IH171" s="33"/>
      <c r="II171" s="33"/>
      <c r="IK171" s="33"/>
      <c r="IL171" s="33"/>
    </row>
    <row r="172" spans="1:246" customFormat="1" ht="0.75" customHeight="1" x14ac:dyDescent="0.35">
      <c r="A172" s="52"/>
      <c r="B172" s="53"/>
      <c r="C172" s="53"/>
      <c r="D172" s="53"/>
      <c r="E172" s="53"/>
      <c r="F172" s="53"/>
      <c r="G172" s="53"/>
      <c r="H172" s="54"/>
      <c r="I172" s="55"/>
      <c r="J172" s="55"/>
      <c r="K172" s="55"/>
      <c r="L172" s="56"/>
      <c r="M172" s="55"/>
      <c r="N172" s="56"/>
      <c r="O172" s="55"/>
      <c r="P172" s="57"/>
      <c r="HY172" s="33"/>
      <c r="HZ172" s="33"/>
      <c r="IA172" s="33"/>
      <c r="IB172" s="33"/>
      <c r="IC172" s="33"/>
      <c r="ID172" s="33"/>
      <c r="IE172" s="33"/>
      <c r="IG172" s="33"/>
      <c r="IH172" s="33"/>
      <c r="II172" s="33"/>
      <c r="IK172" s="33"/>
      <c r="IL172" s="33"/>
    </row>
    <row r="173" spans="1:246" customFormat="1" ht="14.5" x14ac:dyDescent="0.35">
      <c r="A173" s="34" t="s">
        <v>168</v>
      </c>
      <c r="B173" s="35" t="s">
        <v>151</v>
      </c>
      <c r="C173" s="119" t="s">
        <v>169</v>
      </c>
      <c r="D173" s="119"/>
      <c r="E173" s="119"/>
      <c r="F173" s="119"/>
      <c r="G173" s="119"/>
      <c r="H173" s="36" t="s">
        <v>62</v>
      </c>
      <c r="I173" s="37">
        <v>1</v>
      </c>
      <c r="J173" s="38">
        <v>1</v>
      </c>
      <c r="K173" s="38">
        <v>1</v>
      </c>
      <c r="L173" s="40"/>
      <c r="M173" s="37"/>
      <c r="N173" s="86">
        <v>0</v>
      </c>
      <c r="O173" s="37"/>
      <c r="P173" s="88">
        <f>ROUND(K173*N173,2)</f>
        <v>0</v>
      </c>
      <c r="HY173" s="33"/>
      <c r="HZ173" s="33"/>
      <c r="IA173" s="33" t="s">
        <v>169</v>
      </c>
      <c r="IB173" s="33" t="s">
        <v>2</v>
      </c>
      <c r="IC173" s="33" t="s">
        <v>2</v>
      </c>
      <c r="ID173" s="33" t="s">
        <v>2</v>
      </c>
      <c r="IE173" s="33" t="s">
        <v>2</v>
      </c>
      <c r="IG173" s="33"/>
      <c r="IH173" s="33"/>
      <c r="II173" s="33"/>
      <c r="IK173" s="33"/>
      <c r="IL173" s="33"/>
    </row>
    <row r="174" spans="1:246" customFormat="1" ht="0.75" customHeight="1" x14ac:dyDescent="0.35">
      <c r="A174" s="52"/>
      <c r="B174" s="53"/>
      <c r="C174" s="53"/>
      <c r="D174" s="53"/>
      <c r="E174" s="53"/>
      <c r="F174" s="53"/>
      <c r="G174" s="53"/>
      <c r="H174" s="54"/>
      <c r="I174" s="55"/>
      <c r="J174" s="55"/>
      <c r="K174" s="55"/>
      <c r="L174" s="56"/>
      <c r="M174" s="55"/>
      <c r="N174" s="56"/>
      <c r="O174" s="55"/>
      <c r="P174" s="57"/>
      <c r="HY174" s="33"/>
      <c r="HZ174" s="33"/>
      <c r="IA174" s="33"/>
      <c r="IB174" s="33"/>
      <c r="IC174" s="33"/>
      <c r="ID174" s="33"/>
      <c r="IE174" s="33"/>
      <c r="IG174" s="33"/>
      <c r="IH174" s="33"/>
      <c r="II174" s="33"/>
      <c r="IK174" s="33"/>
      <c r="IL174" s="33"/>
    </row>
    <row r="175" spans="1:246" customFormat="1" ht="22" x14ac:dyDescent="0.35">
      <c r="A175" s="34" t="s">
        <v>170</v>
      </c>
      <c r="B175" s="35" t="s">
        <v>151</v>
      </c>
      <c r="C175" s="119" t="s">
        <v>171</v>
      </c>
      <c r="D175" s="119"/>
      <c r="E175" s="119"/>
      <c r="F175" s="119"/>
      <c r="G175" s="119"/>
      <c r="H175" s="36" t="s">
        <v>158</v>
      </c>
      <c r="I175" s="37">
        <v>1</v>
      </c>
      <c r="J175" s="38">
        <v>1</v>
      </c>
      <c r="K175" s="38">
        <v>1</v>
      </c>
      <c r="L175" s="40"/>
      <c r="M175" s="37"/>
      <c r="N175" s="86">
        <v>0</v>
      </c>
      <c r="O175" s="37"/>
      <c r="P175" s="88">
        <f>ROUND(K175*N175,2)</f>
        <v>0</v>
      </c>
      <c r="HY175" s="33"/>
      <c r="HZ175" s="33"/>
      <c r="IA175" s="33" t="s">
        <v>171</v>
      </c>
      <c r="IB175" s="33" t="s">
        <v>2</v>
      </c>
      <c r="IC175" s="33" t="s">
        <v>2</v>
      </c>
      <c r="ID175" s="33" t="s">
        <v>2</v>
      </c>
      <c r="IE175" s="33" t="s">
        <v>2</v>
      </c>
      <c r="IG175" s="33"/>
      <c r="IH175" s="33"/>
      <c r="II175" s="33"/>
      <c r="IK175" s="33"/>
      <c r="IL175" s="33"/>
    </row>
    <row r="176" spans="1:246" customFormat="1" ht="0.75" customHeight="1" x14ac:dyDescent="0.35">
      <c r="A176" s="52"/>
      <c r="B176" s="53"/>
      <c r="C176" s="53"/>
      <c r="D176" s="53"/>
      <c r="E176" s="53"/>
      <c r="F176" s="53"/>
      <c r="G176" s="53"/>
      <c r="H176" s="54"/>
      <c r="I176" s="55"/>
      <c r="J176" s="55"/>
      <c r="K176" s="55"/>
      <c r="L176" s="56"/>
      <c r="M176" s="55"/>
      <c r="N176" s="56"/>
      <c r="O176" s="55"/>
      <c r="P176" s="57"/>
      <c r="HY176" s="33"/>
      <c r="HZ176" s="33"/>
      <c r="IA176" s="33"/>
      <c r="IB176" s="33"/>
      <c r="IC176" s="33"/>
      <c r="ID176" s="33"/>
      <c r="IE176" s="33"/>
      <c r="IG176" s="33"/>
      <c r="IH176" s="33"/>
      <c r="II176" s="33"/>
      <c r="IK176" s="33"/>
      <c r="IL176" s="33"/>
    </row>
    <row r="177" spans="1:246" customFormat="1" ht="14.5" x14ac:dyDescent="0.35">
      <c r="A177" s="34" t="s">
        <v>172</v>
      </c>
      <c r="B177" s="35" t="s">
        <v>151</v>
      </c>
      <c r="C177" s="119" t="s">
        <v>173</v>
      </c>
      <c r="D177" s="119"/>
      <c r="E177" s="119"/>
      <c r="F177" s="119"/>
      <c r="G177" s="119"/>
      <c r="H177" s="36" t="s">
        <v>158</v>
      </c>
      <c r="I177" s="37">
        <v>0.35</v>
      </c>
      <c r="J177" s="38">
        <v>1</v>
      </c>
      <c r="K177" s="39">
        <v>0.35</v>
      </c>
      <c r="L177" s="40"/>
      <c r="M177" s="37"/>
      <c r="N177" s="86">
        <v>0</v>
      </c>
      <c r="O177" s="37"/>
      <c r="P177" s="88">
        <f>ROUND(K177*N177,2)</f>
        <v>0</v>
      </c>
      <c r="HY177" s="33"/>
      <c r="HZ177" s="33"/>
      <c r="IA177" s="33" t="s">
        <v>173</v>
      </c>
      <c r="IB177" s="33" t="s">
        <v>2</v>
      </c>
      <c r="IC177" s="33" t="s">
        <v>2</v>
      </c>
      <c r="ID177" s="33" t="s">
        <v>2</v>
      </c>
      <c r="IE177" s="33" t="s">
        <v>2</v>
      </c>
      <c r="IG177" s="33"/>
      <c r="IH177" s="33"/>
      <c r="II177" s="33"/>
      <c r="IK177" s="33"/>
      <c r="IL177" s="33"/>
    </row>
    <row r="178" spans="1:246" customFormat="1" ht="0.75" customHeight="1" x14ac:dyDescent="0.35">
      <c r="A178" s="52"/>
      <c r="B178" s="53"/>
      <c r="C178" s="53"/>
      <c r="D178" s="53"/>
      <c r="E178" s="53"/>
      <c r="F178" s="53"/>
      <c r="G178" s="53"/>
      <c r="H178" s="54"/>
      <c r="I178" s="55"/>
      <c r="J178" s="55"/>
      <c r="K178" s="55"/>
      <c r="L178" s="56"/>
      <c r="M178" s="55"/>
      <c r="N178" s="56"/>
      <c r="O178" s="55"/>
      <c r="P178" s="57"/>
      <c r="HY178" s="33"/>
      <c r="HZ178" s="33"/>
      <c r="IA178" s="33"/>
      <c r="IB178" s="33"/>
      <c r="IC178" s="33"/>
      <c r="ID178" s="33"/>
      <c r="IE178" s="33"/>
      <c r="IG178" s="33"/>
      <c r="IH178" s="33"/>
      <c r="II178" s="33"/>
      <c r="IK178" s="33"/>
      <c r="IL178" s="33"/>
    </row>
    <row r="179" spans="1:246" customFormat="1" ht="32.5" x14ac:dyDescent="0.35">
      <c r="A179" s="34" t="s">
        <v>174</v>
      </c>
      <c r="B179" s="35" t="s">
        <v>151</v>
      </c>
      <c r="C179" s="119" t="s">
        <v>175</v>
      </c>
      <c r="D179" s="119"/>
      <c r="E179" s="119"/>
      <c r="F179" s="119"/>
      <c r="G179" s="119"/>
      <c r="H179" s="36" t="s">
        <v>158</v>
      </c>
      <c r="I179" s="37">
        <v>14.62</v>
      </c>
      <c r="J179" s="38">
        <v>1</v>
      </c>
      <c r="K179" s="39">
        <v>14.62</v>
      </c>
      <c r="L179" s="40"/>
      <c r="M179" s="37"/>
      <c r="N179" s="86">
        <v>0</v>
      </c>
      <c r="O179" s="37"/>
      <c r="P179" s="88">
        <f>ROUND(K179*N179,2)</f>
        <v>0</v>
      </c>
      <c r="W179" s="89"/>
      <c r="HY179" s="33"/>
      <c r="HZ179" s="33"/>
      <c r="IA179" s="33" t="s">
        <v>175</v>
      </c>
      <c r="IB179" s="33" t="s">
        <v>2</v>
      </c>
      <c r="IC179" s="33" t="s">
        <v>2</v>
      </c>
      <c r="ID179" s="33" t="s">
        <v>2</v>
      </c>
      <c r="IE179" s="33" t="s">
        <v>2</v>
      </c>
      <c r="IG179" s="33"/>
      <c r="IH179" s="33"/>
      <c r="II179" s="33"/>
      <c r="IK179" s="33"/>
      <c r="IL179" s="33"/>
    </row>
    <row r="180" spans="1:246" customFormat="1" ht="0.75" customHeight="1" x14ac:dyDescent="0.35">
      <c r="A180" s="52"/>
      <c r="B180" s="53"/>
      <c r="C180" s="53"/>
      <c r="D180" s="53"/>
      <c r="E180" s="53"/>
      <c r="F180" s="53"/>
      <c r="G180" s="53"/>
      <c r="H180" s="54"/>
      <c r="I180" s="55"/>
      <c r="J180" s="55"/>
      <c r="K180" s="55"/>
      <c r="L180" s="56"/>
      <c r="M180" s="55"/>
      <c r="N180" s="56"/>
      <c r="O180" s="55"/>
      <c r="P180" s="57"/>
      <c r="HY180" s="33"/>
      <c r="HZ180" s="33"/>
      <c r="IA180" s="33"/>
      <c r="IB180" s="33"/>
      <c r="IC180" s="33"/>
      <c r="ID180" s="33"/>
      <c r="IE180" s="33"/>
      <c r="IG180" s="33"/>
      <c r="IH180" s="33"/>
      <c r="II180" s="33"/>
      <c r="IK180" s="33"/>
      <c r="IL180" s="33"/>
    </row>
    <row r="181" spans="1:246" customFormat="1" ht="32.5" x14ac:dyDescent="0.35">
      <c r="A181" s="34" t="s">
        <v>176</v>
      </c>
      <c r="B181" s="35" t="s">
        <v>151</v>
      </c>
      <c r="C181" s="119" t="s">
        <v>177</v>
      </c>
      <c r="D181" s="119"/>
      <c r="E181" s="119"/>
      <c r="F181" s="119"/>
      <c r="G181" s="119"/>
      <c r="H181" s="36" t="s">
        <v>158</v>
      </c>
      <c r="I181" s="37">
        <v>7.12</v>
      </c>
      <c r="J181" s="38">
        <v>1</v>
      </c>
      <c r="K181" s="39">
        <v>7.12</v>
      </c>
      <c r="L181" s="40"/>
      <c r="M181" s="37"/>
      <c r="N181" s="86">
        <v>0</v>
      </c>
      <c r="O181" s="37"/>
      <c r="P181" s="88">
        <f>ROUND(K181*N181,2)</f>
        <v>0</v>
      </c>
      <c r="HY181" s="33"/>
      <c r="HZ181" s="33"/>
      <c r="IA181" s="33" t="s">
        <v>177</v>
      </c>
      <c r="IB181" s="33" t="s">
        <v>2</v>
      </c>
      <c r="IC181" s="33" t="s">
        <v>2</v>
      </c>
      <c r="ID181" s="33" t="s">
        <v>2</v>
      </c>
      <c r="IE181" s="33" t="s">
        <v>2</v>
      </c>
      <c r="IG181" s="33"/>
      <c r="IH181" s="33"/>
      <c r="II181" s="33"/>
      <c r="IK181" s="33"/>
      <c r="IL181" s="33"/>
    </row>
    <row r="182" spans="1:246" customFormat="1" ht="0.75" customHeight="1" x14ac:dyDescent="0.35">
      <c r="A182" s="52"/>
      <c r="B182" s="53"/>
      <c r="C182" s="53"/>
      <c r="D182" s="53"/>
      <c r="E182" s="53"/>
      <c r="F182" s="53"/>
      <c r="G182" s="53"/>
      <c r="H182" s="54"/>
      <c r="I182" s="55"/>
      <c r="J182" s="55"/>
      <c r="K182" s="55"/>
      <c r="L182" s="56"/>
      <c r="M182" s="55"/>
      <c r="N182" s="56"/>
      <c r="O182" s="55"/>
      <c r="P182" s="57"/>
      <c r="HY182" s="33"/>
      <c r="HZ182" s="33"/>
      <c r="IA182" s="33"/>
      <c r="IB182" s="33"/>
      <c r="IC182" s="33"/>
      <c r="ID182" s="33"/>
      <c r="IE182" s="33"/>
      <c r="IG182" s="33"/>
      <c r="IH182" s="33"/>
      <c r="II182" s="33"/>
      <c r="IK182" s="33"/>
      <c r="IL182" s="33"/>
    </row>
    <row r="183" spans="1:246" customFormat="1" ht="14.5" x14ac:dyDescent="0.35">
      <c r="A183" s="90"/>
      <c r="B183" s="91"/>
      <c r="C183" s="120" t="s">
        <v>178</v>
      </c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92">
        <f>ROUND(SUM(P159:P182),2)</f>
        <v>0</v>
      </c>
      <c r="Q183" s="66"/>
      <c r="R183" s="67"/>
      <c r="HY183" s="33"/>
      <c r="HZ183" s="33"/>
      <c r="IA183" s="33"/>
      <c r="IB183" s="33"/>
      <c r="IC183" s="33"/>
      <c r="ID183" s="33"/>
      <c r="IE183" s="33"/>
      <c r="IG183" s="33"/>
      <c r="IH183" s="33"/>
      <c r="II183" s="33" t="s">
        <v>179</v>
      </c>
      <c r="IK183" s="33"/>
      <c r="IL183" s="33"/>
    </row>
    <row r="184" spans="1:246" customFormat="1" ht="0.75" customHeight="1" x14ac:dyDescent="0.35">
      <c r="A184" s="80"/>
      <c r="B184" s="81"/>
      <c r="C184" s="82"/>
      <c r="D184" s="82"/>
      <c r="E184" s="82"/>
      <c r="F184" s="82"/>
      <c r="G184" s="82"/>
      <c r="H184" s="82"/>
      <c r="I184" s="82"/>
      <c r="J184" s="82"/>
      <c r="K184" s="83"/>
      <c r="L184" s="82"/>
      <c r="M184" s="82"/>
      <c r="N184" s="82"/>
      <c r="O184" s="82"/>
      <c r="P184" s="84"/>
      <c r="Q184" s="85"/>
      <c r="R184" s="71"/>
      <c r="HY184" s="33"/>
      <c r="HZ184" s="33"/>
      <c r="IA184" s="33"/>
      <c r="IB184" s="33"/>
      <c r="IC184" s="33"/>
      <c r="ID184" s="33"/>
      <c r="IE184" s="33"/>
      <c r="IG184" s="33"/>
      <c r="IH184" s="33"/>
      <c r="II184" s="33"/>
      <c r="IK184" s="33"/>
      <c r="IL184" s="33"/>
    </row>
    <row r="185" spans="1:246" customFormat="1" ht="14.5" x14ac:dyDescent="0.35">
      <c r="A185" s="129" t="s">
        <v>180</v>
      </c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1"/>
      <c r="HY185" s="33" t="s">
        <v>180</v>
      </c>
      <c r="HZ185" s="33"/>
      <c r="IA185" s="33"/>
      <c r="IB185" s="33"/>
      <c r="IC185" s="33"/>
      <c r="ID185" s="33"/>
      <c r="IE185" s="33"/>
      <c r="IG185" s="33"/>
      <c r="IH185" s="33"/>
      <c r="II185" s="33"/>
      <c r="IK185" s="33"/>
      <c r="IL185" s="33"/>
    </row>
    <row r="186" spans="1:246" customFormat="1" ht="14.5" x14ac:dyDescent="0.35">
      <c r="A186" s="129" t="s">
        <v>51</v>
      </c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1"/>
      <c r="HY186" s="33"/>
      <c r="HZ186" s="33" t="s">
        <v>51</v>
      </c>
      <c r="IA186" s="33"/>
      <c r="IB186" s="33"/>
      <c r="IC186" s="33"/>
      <c r="ID186" s="33"/>
      <c r="IE186" s="33"/>
      <c r="IG186" s="33"/>
      <c r="IH186" s="33"/>
      <c r="II186" s="33"/>
      <c r="IK186" s="33"/>
      <c r="IL186" s="33"/>
    </row>
    <row r="187" spans="1:246" customFormat="1" ht="22" x14ac:dyDescent="0.35">
      <c r="A187" s="34" t="s">
        <v>181</v>
      </c>
      <c r="B187" s="35" t="s">
        <v>53</v>
      </c>
      <c r="C187" s="119" t="s">
        <v>182</v>
      </c>
      <c r="D187" s="119"/>
      <c r="E187" s="119"/>
      <c r="F187" s="119"/>
      <c r="G187" s="119"/>
      <c r="H187" s="36" t="s">
        <v>55</v>
      </c>
      <c r="I187" s="37">
        <v>0.32</v>
      </c>
      <c r="J187" s="38">
        <v>1</v>
      </c>
      <c r="K187" s="39">
        <v>0.32</v>
      </c>
      <c r="L187" s="40"/>
      <c r="M187" s="37"/>
      <c r="N187" s="41"/>
      <c r="O187" s="37"/>
      <c r="P187" s="42"/>
      <c r="HY187" s="33"/>
      <c r="HZ187" s="33"/>
      <c r="IA187" s="33" t="s">
        <v>182</v>
      </c>
      <c r="IB187" s="33" t="s">
        <v>2</v>
      </c>
      <c r="IC187" s="33" t="s">
        <v>2</v>
      </c>
      <c r="ID187" s="33" t="s">
        <v>2</v>
      </c>
      <c r="IE187" s="33" t="s">
        <v>2</v>
      </c>
      <c r="IG187" s="33"/>
      <c r="IH187" s="33"/>
      <c r="II187" s="33"/>
      <c r="IK187" s="33"/>
      <c r="IL187" s="33"/>
    </row>
    <row r="188" spans="1:246" customFormat="1" ht="14.5" x14ac:dyDescent="0.35">
      <c r="A188" s="43"/>
      <c r="B188" s="44"/>
      <c r="C188" s="125" t="s">
        <v>183</v>
      </c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32"/>
      <c r="HY188" s="33"/>
      <c r="HZ188" s="33"/>
      <c r="IA188" s="33"/>
      <c r="IB188" s="33"/>
      <c r="IC188" s="33"/>
      <c r="ID188" s="33"/>
      <c r="IE188" s="33"/>
      <c r="IF188" s="3" t="s">
        <v>183</v>
      </c>
      <c r="IG188" s="33"/>
      <c r="IH188" s="33"/>
      <c r="II188" s="33"/>
      <c r="IK188" s="33"/>
      <c r="IL188" s="33"/>
    </row>
    <row r="189" spans="1:246" customFormat="1" ht="14.5" x14ac:dyDescent="0.35">
      <c r="A189" s="45"/>
      <c r="B189" s="46"/>
      <c r="C189" s="133" t="s">
        <v>57</v>
      </c>
      <c r="D189" s="133"/>
      <c r="E189" s="133"/>
      <c r="F189" s="133"/>
      <c r="G189" s="133"/>
      <c r="H189" s="36"/>
      <c r="I189" s="37"/>
      <c r="J189" s="37"/>
      <c r="K189" s="37"/>
      <c r="L189" s="40"/>
      <c r="M189" s="37"/>
      <c r="N189" s="47"/>
      <c r="O189" s="37"/>
      <c r="P189" s="48">
        <v>8809.56</v>
      </c>
      <c r="Q189" s="49"/>
      <c r="R189" s="49"/>
      <c r="HY189" s="33"/>
      <c r="HZ189" s="33"/>
      <c r="IA189" s="33"/>
      <c r="IB189" s="33"/>
      <c r="IC189" s="33"/>
      <c r="ID189" s="33"/>
      <c r="IE189" s="33"/>
      <c r="IG189" s="33" t="s">
        <v>57</v>
      </c>
      <c r="IH189" s="33"/>
      <c r="II189" s="33"/>
      <c r="IK189" s="33"/>
      <c r="IL189" s="33"/>
    </row>
    <row r="190" spans="1:246" customFormat="1" ht="14.5" x14ac:dyDescent="0.35">
      <c r="A190" s="50"/>
      <c r="B190" s="51"/>
      <c r="C190" s="133" t="s">
        <v>58</v>
      </c>
      <c r="D190" s="133"/>
      <c r="E190" s="133"/>
      <c r="F190" s="133"/>
      <c r="G190" s="133"/>
      <c r="H190" s="36"/>
      <c r="I190" s="37"/>
      <c r="J190" s="37"/>
      <c r="K190" s="37"/>
      <c r="L190" s="40"/>
      <c r="M190" s="37"/>
      <c r="N190" s="47">
        <v>69305.66</v>
      </c>
      <c r="O190" s="37"/>
      <c r="P190" s="48">
        <v>22177.81</v>
      </c>
      <c r="HY190" s="33"/>
      <c r="HZ190" s="33"/>
      <c r="IA190" s="33"/>
      <c r="IB190" s="33"/>
      <c r="IC190" s="33"/>
      <c r="ID190" s="33"/>
      <c r="IE190" s="33"/>
      <c r="IG190" s="33"/>
      <c r="IH190" s="33" t="s">
        <v>58</v>
      </c>
      <c r="II190" s="33"/>
      <c r="IK190" s="33"/>
      <c r="IL190" s="33"/>
    </row>
    <row r="191" spans="1:246" customFormat="1" ht="0.75" customHeight="1" x14ac:dyDescent="0.35">
      <c r="A191" s="52"/>
      <c r="B191" s="53"/>
      <c r="C191" s="53"/>
      <c r="D191" s="53"/>
      <c r="E191" s="53"/>
      <c r="F191" s="53"/>
      <c r="G191" s="53"/>
      <c r="H191" s="54"/>
      <c r="I191" s="55"/>
      <c r="J191" s="55"/>
      <c r="K191" s="55"/>
      <c r="L191" s="56"/>
      <c r="M191" s="55"/>
      <c r="N191" s="56"/>
      <c r="O191" s="55"/>
      <c r="P191" s="57"/>
      <c r="HY191" s="33"/>
      <c r="HZ191" s="33"/>
      <c r="IA191" s="33"/>
      <c r="IB191" s="33"/>
      <c r="IC191" s="33"/>
      <c r="ID191" s="33"/>
      <c r="IE191" s="33"/>
      <c r="IG191" s="33"/>
      <c r="IH191" s="33"/>
      <c r="II191" s="33"/>
      <c r="IK191" s="33"/>
      <c r="IL191" s="33"/>
    </row>
    <row r="192" spans="1:246" customFormat="1" ht="22" x14ac:dyDescent="0.35">
      <c r="A192" s="34" t="s">
        <v>184</v>
      </c>
      <c r="B192" s="35" t="s">
        <v>60</v>
      </c>
      <c r="C192" s="119" t="s">
        <v>61</v>
      </c>
      <c r="D192" s="119"/>
      <c r="E192" s="119"/>
      <c r="F192" s="119"/>
      <c r="G192" s="119"/>
      <c r="H192" s="36" t="s">
        <v>62</v>
      </c>
      <c r="I192" s="37">
        <v>2</v>
      </c>
      <c r="J192" s="38">
        <v>1</v>
      </c>
      <c r="K192" s="38">
        <v>2</v>
      </c>
      <c r="L192" s="40"/>
      <c r="M192" s="37"/>
      <c r="N192" s="41"/>
      <c r="O192" s="37"/>
      <c r="P192" s="42"/>
      <c r="HY192" s="33"/>
      <c r="HZ192" s="33"/>
      <c r="IA192" s="33" t="s">
        <v>61</v>
      </c>
      <c r="IB192" s="33" t="s">
        <v>2</v>
      </c>
      <c r="IC192" s="33" t="s">
        <v>2</v>
      </c>
      <c r="ID192" s="33" t="s">
        <v>2</v>
      </c>
      <c r="IE192" s="33" t="s">
        <v>2</v>
      </c>
      <c r="IG192" s="33"/>
      <c r="IH192" s="33"/>
      <c r="II192" s="33"/>
      <c r="IK192" s="33"/>
      <c r="IL192" s="33"/>
    </row>
    <row r="193" spans="1:246" customFormat="1" ht="14.5" x14ac:dyDescent="0.35">
      <c r="A193" s="43"/>
      <c r="B193" s="44"/>
      <c r="C193" s="125" t="s">
        <v>63</v>
      </c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32"/>
      <c r="HY193" s="33"/>
      <c r="HZ193" s="33"/>
      <c r="IA193" s="33"/>
      <c r="IB193" s="33"/>
      <c r="IC193" s="33"/>
      <c r="ID193" s="33"/>
      <c r="IE193" s="33"/>
      <c r="IF193" s="3" t="s">
        <v>63</v>
      </c>
      <c r="IG193" s="33"/>
      <c r="IH193" s="33"/>
      <c r="II193" s="33"/>
      <c r="IK193" s="33"/>
      <c r="IL193" s="33"/>
    </row>
    <row r="194" spans="1:246" customFormat="1" ht="14.5" x14ac:dyDescent="0.35">
      <c r="A194" s="45"/>
      <c r="B194" s="46"/>
      <c r="C194" s="133" t="s">
        <v>57</v>
      </c>
      <c r="D194" s="133"/>
      <c r="E194" s="133"/>
      <c r="F194" s="133"/>
      <c r="G194" s="133"/>
      <c r="H194" s="36"/>
      <c r="I194" s="37"/>
      <c r="J194" s="37"/>
      <c r="K194" s="37"/>
      <c r="L194" s="40"/>
      <c r="M194" s="37"/>
      <c r="N194" s="47"/>
      <c r="O194" s="37"/>
      <c r="P194" s="48">
        <v>1785.35</v>
      </c>
      <c r="Q194" s="49"/>
      <c r="R194" s="49"/>
      <c r="HY194" s="33"/>
      <c r="HZ194" s="33"/>
      <c r="IA194" s="33"/>
      <c r="IB194" s="33"/>
      <c r="IC194" s="33"/>
      <c r="ID194" s="33"/>
      <c r="IE194" s="33"/>
      <c r="IG194" s="33" t="s">
        <v>57</v>
      </c>
      <c r="IH194" s="33"/>
      <c r="II194" s="33"/>
      <c r="IK194" s="33"/>
      <c r="IL194" s="33"/>
    </row>
    <row r="195" spans="1:246" customFormat="1" ht="14.5" x14ac:dyDescent="0.35">
      <c r="A195" s="50"/>
      <c r="B195" s="51"/>
      <c r="C195" s="133" t="s">
        <v>58</v>
      </c>
      <c r="D195" s="133"/>
      <c r="E195" s="133"/>
      <c r="F195" s="133"/>
      <c r="G195" s="133"/>
      <c r="H195" s="36"/>
      <c r="I195" s="37"/>
      <c r="J195" s="37"/>
      <c r="K195" s="37"/>
      <c r="L195" s="40"/>
      <c r="M195" s="37"/>
      <c r="N195" s="47">
        <v>2199.9499999999998</v>
      </c>
      <c r="O195" s="37"/>
      <c r="P195" s="48">
        <v>4399.8999999999996</v>
      </c>
      <c r="HY195" s="33"/>
      <c r="HZ195" s="33"/>
      <c r="IA195" s="33"/>
      <c r="IB195" s="33"/>
      <c r="IC195" s="33"/>
      <c r="ID195" s="33"/>
      <c r="IE195" s="33"/>
      <c r="IG195" s="33"/>
      <c r="IH195" s="33" t="s">
        <v>58</v>
      </c>
      <c r="II195" s="33"/>
      <c r="IK195" s="33"/>
      <c r="IL195" s="33"/>
    </row>
    <row r="196" spans="1:246" customFormat="1" ht="0.75" customHeight="1" x14ac:dyDescent="0.35">
      <c r="A196" s="52"/>
      <c r="B196" s="53"/>
      <c r="C196" s="53"/>
      <c r="D196" s="53"/>
      <c r="E196" s="53"/>
      <c r="F196" s="53"/>
      <c r="G196" s="53"/>
      <c r="H196" s="54"/>
      <c r="I196" s="55"/>
      <c r="J196" s="55"/>
      <c r="K196" s="55"/>
      <c r="L196" s="56"/>
      <c r="M196" s="55"/>
      <c r="N196" s="56"/>
      <c r="O196" s="55"/>
      <c r="P196" s="57"/>
      <c r="HY196" s="33"/>
      <c r="HZ196" s="33"/>
      <c r="IA196" s="33"/>
      <c r="IB196" s="33"/>
      <c r="IC196" s="33"/>
      <c r="ID196" s="33"/>
      <c r="IE196" s="33"/>
      <c r="IG196" s="33"/>
      <c r="IH196" s="33"/>
      <c r="II196" s="33"/>
      <c r="IK196" s="33"/>
      <c r="IL196" s="33"/>
    </row>
    <row r="197" spans="1:246" customFormat="1" ht="14.5" x14ac:dyDescent="0.35">
      <c r="A197" s="129" t="s">
        <v>64</v>
      </c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1"/>
      <c r="HY197" s="33"/>
      <c r="HZ197" s="33" t="s">
        <v>64</v>
      </c>
      <c r="IA197" s="33"/>
      <c r="IB197" s="33"/>
      <c r="IC197" s="33"/>
      <c r="ID197" s="33"/>
      <c r="IE197" s="33"/>
      <c r="IG197" s="33"/>
      <c r="IH197" s="33"/>
      <c r="II197" s="33"/>
      <c r="IK197" s="33"/>
      <c r="IL197" s="33"/>
    </row>
    <row r="198" spans="1:246" customFormat="1" ht="14.5" x14ac:dyDescent="0.35">
      <c r="A198" s="34" t="s">
        <v>185</v>
      </c>
      <c r="B198" s="35" t="s">
        <v>66</v>
      </c>
      <c r="C198" s="119" t="s">
        <v>67</v>
      </c>
      <c r="D198" s="119"/>
      <c r="E198" s="119"/>
      <c r="F198" s="119"/>
      <c r="G198" s="119"/>
      <c r="H198" s="36" t="s">
        <v>68</v>
      </c>
      <c r="I198" s="37">
        <v>0.23899999999999999</v>
      </c>
      <c r="J198" s="38">
        <v>1</v>
      </c>
      <c r="K198" s="60">
        <v>0.23899999999999999</v>
      </c>
      <c r="L198" s="40"/>
      <c r="M198" s="37"/>
      <c r="N198" s="41"/>
      <c r="O198" s="37"/>
      <c r="P198" s="42"/>
      <c r="HY198" s="33"/>
      <c r="HZ198" s="33"/>
      <c r="IA198" s="33" t="s">
        <v>67</v>
      </c>
      <c r="IB198" s="33" t="s">
        <v>2</v>
      </c>
      <c r="IC198" s="33" t="s">
        <v>2</v>
      </c>
      <c r="ID198" s="33" t="s">
        <v>2</v>
      </c>
      <c r="IE198" s="33" t="s">
        <v>2</v>
      </c>
      <c r="IG198" s="33"/>
      <c r="IH198" s="33"/>
      <c r="II198" s="33"/>
      <c r="IK198" s="33"/>
      <c r="IL198" s="33"/>
    </row>
    <row r="199" spans="1:246" customFormat="1" ht="14.5" x14ac:dyDescent="0.35">
      <c r="A199" s="43"/>
      <c r="B199" s="44"/>
      <c r="C199" s="125" t="s">
        <v>186</v>
      </c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32"/>
      <c r="HY199" s="33"/>
      <c r="HZ199" s="33"/>
      <c r="IA199" s="33"/>
      <c r="IB199" s="33"/>
      <c r="IC199" s="33"/>
      <c r="ID199" s="33"/>
      <c r="IE199" s="33"/>
      <c r="IF199" s="3" t="s">
        <v>186</v>
      </c>
      <c r="IG199" s="33"/>
      <c r="IH199" s="33"/>
      <c r="II199" s="33"/>
      <c r="IK199" s="33"/>
      <c r="IL199" s="33"/>
    </row>
    <row r="200" spans="1:246" customFormat="1" ht="14.5" x14ac:dyDescent="0.35">
      <c r="A200" s="45"/>
      <c r="B200" s="46"/>
      <c r="C200" s="133" t="s">
        <v>57</v>
      </c>
      <c r="D200" s="133"/>
      <c r="E200" s="133"/>
      <c r="F200" s="133"/>
      <c r="G200" s="133"/>
      <c r="H200" s="36"/>
      <c r="I200" s="37"/>
      <c r="J200" s="37"/>
      <c r="K200" s="37"/>
      <c r="L200" s="40"/>
      <c r="M200" s="37"/>
      <c r="N200" s="47"/>
      <c r="O200" s="37"/>
      <c r="P200" s="48">
        <v>344.49</v>
      </c>
      <c r="Q200" s="49"/>
      <c r="R200" s="49"/>
      <c r="HY200" s="33"/>
      <c r="HZ200" s="33"/>
      <c r="IA200" s="33"/>
      <c r="IB200" s="33"/>
      <c r="IC200" s="33"/>
      <c r="ID200" s="33"/>
      <c r="IE200" s="33"/>
      <c r="IG200" s="33" t="s">
        <v>57</v>
      </c>
      <c r="IH200" s="33"/>
      <c r="II200" s="33"/>
      <c r="IK200" s="33"/>
      <c r="IL200" s="33"/>
    </row>
    <row r="201" spans="1:246" customFormat="1" ht="14.5" x14ac:dyDescent="0.35">
      <c r="A201" s="50"/>
      <c r="B201" s="51"/>
      <c r="C201" s="133" t="s">
        <v>58</v>
      </c>
      <c r="D201" s="133"/>
      <c r="E201" s="133"/>
      <c r="F201" s="133"/>
      <c r="G201" s="133"/>
      <c r="H201" s="36"/>
      <c r="I201" s="37"/>
      <c r="J201" s="37"/>
      <c r="K201" s="37"/>
      <c r="L201" s="40"/>
      <c r="M201" s="37"/>
      <c r="N201" s="47">
        <v>3430.5</v>
      </c>
      <c r="O201" s="37"/>
      <c r="P201" s="59">
        <v>819.89</v>
      </c>
      <c r="HY201" s="33"/>
      <c r="HZ201" s="33"/>
      <c r="IA201" s="33"/>
      <c r="IB201" s="33"/>
      <c r="IC201" s="33"/>
      <c r="ID201" s="33"/>
      <c r="IE201" s="33"/>
      <c r="IG201" s="33"/>
      <c r="IH201" s="33" t="s">
        <v>58</v>
      </c>
      <c r="II201" s="33"/>
      <c r="IK201" s="33"/>
      <c r="IL201" s="33"/>
    </row>
    <row r="202" spans="1:246" customFormat="1" ht="0.75" customHeight="1" x14ac:dyDescent="0.35">
      <c r="A202" s="52"/>
      <c r="B202" s="53"/>
      <c r="C202" s="53"/>
      <c r="D202" s="53"/>
      <c r="E202" s="53"/>
      <c r="F202" s="53"/>
      <c r="G202" s="53"/>
      <c r="H202" s="54"/>
      <c r="I202" s="55"/>
      <c r="J202" s="55"/>
      <c r="K202" s="55"/>
      <c r="L202" s="56"/>
      <c r="M202" s="55"/>
      <c r="N202" s="56"/>
      <c r="O202" s="55"/>
      <c r="P202" s="57"/>
      <c r="HY202" s="33"/>
      <c r="HZ202" s="33"/>
      <c r="IA202" s="33"/>
      <c r="IB202" s="33"/>
      <c r="IC202" s="33"/>
      <c r="ID202" s="33"/>
      <c r="IE202" s="33"/>
      <c r="IG202" s="33"/>
      <c r="IH202" s="33"/>
      <c r="II202" s="33"/>
      <c r="IK202" s="33"/>
      <c r="IL202" s="33"/>
    </row>
    <row r="203" spans="1:246" customFormat="1" ht="14.5" x14ac:dyDescent="0.35">
      <c r="A203" s="34" t="s">
        <v>187</v>
      </c>
      <c r="B203" s="35" t="s">
        <v>75</v>
      </c>
      <c r="C203" s="119" t="s">
        <v>76</v>
      </c>
      <c r="D203" s="119"/>
      <c r="E203" s="119"/>
      <c r="F203" s="119"/>
      <c r="G203" s="119"/>
      <c r="H203" s="36" t="s">
        <v>77</v>
      </c>
      <c r="I203" s="37">
        <v>0.84109999999999996</v>
      </c>
      <c r="J203" s="38">
        <v>1</v>
      </c>
      <c r="K203" s="58">
        <v>0.84109999999999996</v>
      </c>
      <c r="L203" s="40"/>
      <c r="M203" s="37"/>
      <c r="N203" s="41"/>
      <c r="O203" s="37"/>
      <c r="P203" s="42"/>
      <c r="HY203" s="33"/>
      <c r="HZ203" s="33"/>
      <c r="IA203" s="33" t="s">
        <v>76</v>
      </c>
      <c r="IB203" s="33" t="s">
        <v>2</v>
      </c>
      <c r="IC203" s="33" t="s">
        <v>2</v>
      </c>
      <c r="ID203" s="33" t="s">
        <v>2</v>
      </c>
      <c r="IE203" s="33" t="s">
        <v>2</v>
      </c>
      <c r="IG203" s="33"/>
      <c r="IH203" s="33"/>
      <c r="II203" s="33"/>
      <c r="IK203" s="33"/>
      <c r="IL203" s="33"/>
    </row>
    <row r="204" spans="1:246" customFormat="1" ht="14.5" x14ac:dyDescent="0.35">
      <c r="A204" s="43"/>
      <c r="B204" s="44"/>
      <c r="C204" s="125" t="s">
        <v>188</v>
      </c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32"/>
      <c r="HY204" s="33"/>
      <c r="HZ204" s="33"/>
      <c r="IA204" s="33"/>
      <c r="IB204" s="33"/>
      <c r="IC204" s="33"/>
      <c r="ID204" s="33"/>
      <c r="IE204" s="33"/>
      <c r="IF204" s="3" t="s">
        <v>188</v>
      </c>
      <c r="IG204" s="33"/>
      <c r="IH204" s="33"/>
      <c r="II204" s="33"/>
      <c r="IK204" s="33"/>
      <c r="IL204" s="33"/>
    </row>
    <row r="205" spans="1:246" customFormat="1" ht="14.5" x14ac:dyDescent="0.35">
      <c r="A205" s="45"/>
      <c r="B205" s="46"/>
      <c r="C205" s="133" t="s">
        <v>57</v>
      </c>
      <c r="D205" s="133"/>
      <c r="E205" s="133"/>
      <c r="F205" s="133"/>
      <c r="G205" s="133"/>
      <c r="H205" s="36"/>
      <c r="I205" s="37"/>
      <c r="J205" s="37"/>
      <c r="K205" s="37"/>
      <c r="L205" s="40"/>
      <c r="M205" s="37"/>
      <c r="N205" s="47"/>
      <c r="O205" s="37"/>
      <c r="P205" s="48">
        <v>3720.68</v>
      </c>
      <c r="Q205" s="49"/>
      <c r="R205" s="49"/>
      <c r="HY205" s="33"/>
      <c r="HZ205" s="33"/>
      <c r="IA205" s="33"/>
      <c r="IB205" s="33"/>
      <c r="IC205" s="33"/>
      <c r="ID205" s="33"/>
      <c r="IE205" s="33"/>
      <c r="IG205" s="33" t="s">
        <v>57</v>
      </c>
      <c r="IH205" s="33"/>
      <c r="II205" s="33"/>
      <c r="IK205" s="33"/>
      <c r="IL205" s="33"/>
    </row>
    <row r="206" spans="1:246" customFormat="1" ht="14.5" x14ac:dyDescent="0.35">
      <c r="A206" s="50"/>
      <c r="B206" s="51"/>
      <c r="C206" s="133" t="s">
        <v>58</v>
      </c>
      <c r="D206" s="133"/>
      <c r="E206" s="133"/>
      <c r="F206" s="133"/>
      <c r="G206" s="133"/>
      <c r="H206" s="36"/>
      <c r="I206" s="37"/>
      <c r="J206" s="37"/>
      <c r="K206" s="37"/>
      <c r="L206" s="40"/>
      <c r="M206" s="37"/>
      <c r="N206" s="47">
        <v>10514.5</v>
      </c>
      <c r="O206" s="37"/>
      <c r="P206" s="48">
        <v>8843.75</v>
      </c>
      <c r="HY206" s="33"/>
      <c r="HZ206" s="33"/>
      <c r="IA206" s="33"/>
      <c r="IB206" s="33"/>
      <c r="IC206" s="33"/>
      <c r="ID206" s="33"/>
      <c r="IE206" s="33"/>
      <c r="IG206" s="33"/>
      <c r="IH206" s="33" t="s">
        <v>58</v>
      </c>
      <c r="II206" s="33"/>
      <c r="IK206" s="33"/>
      <c r="IL206" s="33"/>
    </row>
    <row r="207" spans="1:246" customFormat="1" ht="0.75" customHeight="1" x14ac:dyDescent="0.35">
      <c r="A207" s="52"/>
      <c r="B207" s="53"/>
      <c r="C207" s="53"/>
      <c r="D207" s="53"/>
      <c r="E207" s="53"/>
      <c r="F207" s="53"/>
      <c r="G207" s="53"/>
      <c r="H207" s="54"/>
      <c r="I207" s="55"/>
      <c r="J207" s="55"/>
      <c r="K207" s="55"/>
      <c r="L207" s="56"/>
      <c r="M207" s="55"/>
      <c r="N207" s="56"/>
      <c r="O207" s="55"/>
      <c r="P207" s="57"/>
      <c r="HY207" s="33"/>
      <c r="HZ207" s="33"/>
      <c r="IA207" s="33"/>
      <c r="IB207" s="33"/>
      <c r="IC207" s="33"/>
      <c r="ID207" s="33"/>
      <c r="IE207" s="33"/>
      <c r="IG207" s="33"/>
      <c r="IH207" s="33"/>
      <c r="II207" s="33"/>
      <c r="IK207" s="33"/>
      <c r="IL207" s="33"/>
    </row>
    <row r="208" spans="1:246" customFormat="1" ht="14.5" x14ac:dyDescent="0.35">
      <c r="A208" s="34" t="s">
        <v>189</v>
      </c>
      <c r="B208" s="35" t="s">
        <v>80</v>
      </c>
      <c r="C208" s="119" t="s">
        <v>81</v>
      </c>
      <c r="D208" s="119"/>
      <c r="E208" s="119"/>
      <c r="F208" s="119"/>
      <c r="G208" s="119"/>
      <c r="H208" s="36" t="s">
        <v>82</v>
      </c>
      <c r="I208" s="37">
        <v>1.5E-3</v>
      </c>
      <c r="J208" s="38">
        <v>1</v>
      </c>
      <c r="K208" s="58">
        <v>1.5E-3</v>
      </c>
      <c r="L208" s="40"/>
      <c r="M208" s="37"/>
      <c r="N208" s="41"/>
      <c r="O208" s="37"/>
      <c r="P208" s="42"/>
      <c r="HY208" s="33"/>
      <c r="HZ208" s="33"/>
      <c r="IA208" s="33" t="s">
        <v>81</v>
      </c>
      <c r="IB208" s="33" t="s">
        <v>2</v>
      </c>
      <c r="IC208" s="33" t="s">
        <v>2</v>
      </c>
      <c r="ID208" s="33" t="s">
        <v>2</v>
      </c>
      <c r="IE208" s="33" t="s">
        <v>2</v>
      </c>
      <c r="IG208" s="33"/>
      <c r="IH208" s="33"/>
      <c r="II208" s="33"/>
      <c r="IK208" s="33"/>
      <c r="IL208" s="33"/>
    </row>
    <row r="209" spans="1:246" customFormat="1" ht="14.5" x14ac:dyDescent="0.35">
      <c r="A209" s="43"/>
      <c r="B209" s="44"/>
      <c r="C209" s="125" t="s">
        <v>190</v>
      </c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32"/>
      <c r="HY209" s="33"/>
      <c r="HZ209" s="33"/>
      <c r="IA209" s="33"/>
      <c r="IB209" s="33"/>
      <c r="IC209" s="33"/>
      <c r="ID209" s="33"/>
      <c r="IE209" s="33"/>
      <c r="IF209" s="3" t="s">
        <v>190</v>
      </c>
      <c r="IG209" s="33"/>
      <c r="IH209" s="33"/>
      <c r="II209" s="33"/>
      <c r="IK209" s="33"/>
      <c r="IL209" s="33"/>
    </row>
    <row r="210" spans="1:246" customFormat="1" ht="14.5" x14ac:dyDescent="0.35">
      <c r="A210" s="45"/>
      <c r="B210" s="46"/>
      <c r="C210" s="133" t="s">
        <v>57</v>
      </c>
      <c r="D210" s="133"/>
      <c r="E210" s="133"/>
      <c r="F210" s="133"/>
      <c r="G210" s="133"/>
      <c r="H210" s="36"/>
      <c r="I210" s="37"/>
      <c r="J210" s="37"/>
      <c r="K210" s="37"/>
      <c r="L210" s="40"/>
      <c r="M210" s="37"/>
      <c r="N210" s="47"/>
      <c r="O210" s="37"/>
      <c r="P210" s="48">
        <v>99.81</v>
      </c>
      <c r="Q210" s="49"/>
      <c r="R210" s="49"/>
      <c r="HY210" s="33"/>
      <c r="HZ210" s="33"/>
      <c r="IA210" s="33"/>
      <c r="IB210" s="33"/>
      <c r="IC210" s="33"/>
      <c r="ID210" s="33"/>
      <c r="IE210" s="33"/>
      <c r="IG210" s="33" t="s">
        <v>57</v>
      </c>
      <c r="IH210" s="33"/>
      <c r="II210" s="33"/>
      <c r="IK210" s="33"/>
      <c r="IL210" s="33"/>
    </row>
    <row r="211" spans="1:246" customFormat="1" ht="14.5" x14ac:dyDescent="0.35">
      <c r="A211" s="50"/>
      <c r="B211" s="51"/>
      <c r="C211" s="133" t="s">
        <v>58</v>
      </c>
      <c r="D211" s="133"/>
      <c r="E211" s="133"/>
      <c r="F211" s="133"/>
      <c r="G211" s="133"/>
      <c r="H211" s="36"/>
      <c r="I211" s="37"/>
      <c r="J211" s="37"/>
      <c r="K211" s="37"/>
      <c r="L211" s="40"/>
      <c r="M211" s="37"/>
      <c r="N211" s="47">
        <v>157040</v>
      </c>
      <c r="O211" s="37"/>
      <c r="P211" s="59">
        <v>235.56</v>
      </c>
      <c r="HY211" s="33"/>
      <c r="HZ211" s="33"/>
      <c r="IA211" s="33"/>
      <c r="IB211" s="33"/>
      <c r="IC211" s="33"/>
      <c r="ID211" s="33"/>
      <c r="IE211" s="33"/>
      <c r="IG211" s="33"/>
      <c r="IH211" s="33" t="s">
        <v>58</v>
      </c>
      <c r="II211" s="33"/>
      <c r="IK211" s="33"/>
      <c r="IL211" s="33"/>
    </row>
    <row r="212" spans="1:246" customFormat="1" ht="0.75" customHeight="1" x14ac:dyDescent="0.35">
      <c r="A212" s="52"/>
      <c r="B212" s="53"/>
      <c r="C212" s="53"/>
      <c r="D212" s="53"/>
      <c r="E212" s="53"/>
      <c r="F212" s="53"/>
      <c r="G212" s="53"/>
      <c r="H212" s="54"/>
      <c r="I212" s="55"/>
      <c r="J212" s="55"/>
      <c r="K212" s="55"/>
      <c r="L212" s="56"/>
      <c r="M212" s="55"/>
      <c r="N212" s="56"/>
      <c r="O212" s="55"/>
      <c r="P212" s="57"/>
      <c r="HY212" s="33"/>
      <c r="HZ212" s="33"/>
      <c r="IA212" s="33"/>
      <c r="IB212" s="33"/>
      <c r="IC212" s="33"/>
      <c r="ID212" s="33"/>
      <c r="IE212" s="33"/>
      <c r="IG212" s="33"/>
      <c r="IH212" s="33"/>
      <c r="II212" s="33"/>
      <c r="IK212" s="33"/>
      <c r="IL212" s="33"/>
    </row>
    <row r="213" spans="1:246" customFormat="1" ht="14.5" x14ac:dyDescent="0.35">
      <c r="A213" s="34" t="s">
        <v>191</v>
      </c>
      <c r="B213" s="35" t="s">
        <v>85</v>
      </c>
      <c r="C213" s="119" t="s">
        <v>86</v>
      </c>
      <c r="D213" s="119"/>
      <c r="E213" s="119"/>
      <c r="F213" s="119"/>
      <c r="G213" s="119"/>
      <c r="H213" s="36" t="s">
        <v>87</v>
      </c>
      <c r="I213" s="37">
        <v>0.15</v>
      </c>
      <c r="J213" s="38">
        <v>1</v>
      </c>
      <c r="K213" s="39">
        <v>0.15</v>
      </c>
      <c r="L213" s="40"/>
      <c r="M213" s="37"/>
      <c r="N213" s="41"/>
      <c r="O213" s="37"/>
      <c r="P213" s="42"/>
      <c r="HY213" s="33"/>
      <c r="HZ213" s="33"/>
      <c r="IA213" s="33" t="s">
        <v>86</v>
      </c>
      <c r="IB213" s="33" t="s">
        <v>2</v>
      </c>
      <c r="IC213" s="33" t="s">
        <v>2</v>
      </c>
      <c r="ID213" s="33" t="s">
        <v>2</v>
      </c>
      <c r="IE213" s="33" t="s">
        <v>2</v>
      </c>
      <c r="IG213" s="33"/>
      <c r="IH213" s="33"/>
      <c r="II213" s="33"/>
      <c r="IK213" s="33"/>
      <c r="IL213" s="33"/>
    </row>
    <row r="214" spans="1:246" customFormat="1" ht="14.5" x14ac:dyDescent="0.35">
      <c r="A214" s="45"/>
      <c r="B214" s="46"/>
      <c r="C214" s="133" t="s">
        <v>57</v>
      </c>
      <c r="D214" s="133"/>
      <c r="E214" s="133"/>
      <c r="F214" s="133"/>
      <c r="G214" s="133"/>
      <c r="H214" s="36"/>
      <c r="I214" s="37"/>
      <c r="J214" s="37"/>
      <c r="K214" s="37"/>
      <c r="L214" s="40"/>
      <c r="M214" s="37"/>
      <c r="N214" s="47"/>
      <c r="O214" s="37"/>
      <c r="P214" s="48">
        <v>146.9</v>
      </c>
      <c r="Q214" s="49"/>
      <c r="R214" s="49"/>
      <c r="HY214" s="33"/>
      <c r="HZ214" s="33"/>
      <c r="IA214" s="33"/>
      <c r="IB214" s="33"/>
      <c r="IC214" s="33"/>
      <c r="ID214" s="33"/>
      <c r="IE214" s="33"/>
      <c r="IG214" s="33" t="s">
        <v>57</v>
      </c>
      <c r="IH214" s="33"/>
      <c r="II214" s="33"/>
      <c r="IK214" s="33"/>
      <c r="IL214" s="33"/>
    </row>
    <row r="215" spans="1:246" customFormat="1" ht="14.5" x14ac:dyDescent="0.35">
      <c r="A215" s="50"/>
      <c r="B215" s="51"/>
      <c r="C215" s="133" t="s">
        <v>58</v>
      </c>
      <c r="D215" s="133"/>
      <c r="E215" s="133"/>
      <c r="F215" s="133"/>
      <c r="G215" s="133"/>
      <c r="H215" s="36"/>
      <c r="I215" s="37"/>
      <c r="J215" s="37"/>
      <c r="K215" s="37"/>
      <c r="L215" s="40"/>
      <c r="M215" s="37"/>
      <c r="N215" s="47">
        <v>1470.6</v>
      </c>
      <c r="O215" s="37"/>
      <c r="P215" s="59">
        <v>220.59</v>
      </c>
      <c r="HY215" s="33"/>
      <c r="HZ215" s="33"/>
      <c r="IA215" s="33"/>
      <c r="IB215" s="33"/>
      <c r="IC215" s="33"/>
      <c r="ID215" s="33"/>
      <c r="IE215" s="33"/>
      <c r="IG215" s="33"/>
      <c r="IH215" s="33" t="s">
        <v>58</v>
      </c>
      <c r="II215" s="33"/>
      <c r="IK215" s="33"/>
      <c r="IL215" s="33"/>
    </row>
    <row r="216" spans="1:246" customFormat="1" ht="0.75" customHeight="1" x14ac:dyDescent="0.35">
      <c r="A216" s="52"/>
      <c r="B216" s="53"/>
      <c r="C216" s="53"/>
      <c r="D216" s="53"/>
      <c r="E216" s="53"/>
      <c r="F216" s="53"/>
      <c r="G216" s="53"/>
      <c r="H216" s="54"/>
      <c r="I216" s="55"/>
      <c r="J216" s="55"/>
      <c r="K216" s="55"/>
      <c r="L216" s="56"/>
      <c r="M216" s="55"/>
      <c r="N216" s="56"/>
      <c r="O216" s="55"/>
      <c r="P216" s="57"/>
      <c r="HY216" s="33"/>
      <c r="HZ216" s="33"/>
      <c r="IA216" s="33"/>
      <c r="IB216" s="33"/>
      <c r="IC216" s="33"/>
      <c r="ID216" s="33"/>
      <c r="IE216" s="33"/>
      <c r="IG216" s="33"/>
      <c r="IH216" s="33"/>
      <c r="II216" s="33"/>
      <c r="IK216" s="33"/>
      <c r="IL216" s="33"/>
    </row>
    <row r="217" spans="1:246" customFormat="1" ht="22" x14ac:dyDescent="0.35">
      <c r="A217" s="34" t="s">
        <v>192</v>
      </c>
      <c r="B217" s="35" t="s">
        <v>89</v>
      </c>
      <c r="C217" s="119" t="s">
        <v>90</v>
      </c>
      <c r="D217" s="119"/>
      <c r="E217" s="119"/>
      <c r="F217" s="119"/>
      <c r="G217" s="119"/>
      <c r="H217" s="36" t="s">
        <v>87</v>
      </c>
      <c r="I217" s="37">
        <v>0.15</v>
      </c>
      <c r="J217" s="38">
        <v>1</v>
      </c>
      <c r="K217" s="39">
        <v>0.15</v>
      </c>
      <c r="L217" s="40"/>
      <c r="M217" s="37"/>
      <c r="N217" s="62">
        <v>1001.11</v>
      </c>
      <c r="O217" s="37"/>
      <c r="P217" s="59">
        <v>150.16999999999999</v>
      </c>
      <c r="HY217" s="33"/>
      <c r="HZ217" s="33"/>
      <c r="IA217" s="33" t="s">
        <v>90</v>
      </c>
      <c r="IB217" s="33" t="s">
        <v>2</v>
      </c>
      <c r="IC217" s="33" t="s">
        <v>2</v>
      </c>
      <c r="ID217" s="33" t="s">
        <v>2</v>
      </c>
      <c r="IE217" s="33" t="s">
        <v>2</v>
      </c>
      <c r="IG217" s="33"/>
      <c r="IH217" s="33"/>
      <c r="II217" s="33"/>
      <c r="IK217" s="33"/>
      <c r="IL217" s="33"/>
    </row>
    <row r="218" spans="1:246" customFormat="1" ht="14.5" x14ac:dyDescent="0.35">
      <c r="A218" s="50"/>
      <c r="B218" s="51"/>
      <c r="C218" s="133" t="s">
        <v>58</v>
      </c>
      <c r="D218" s="133"/>
      <c r="E218" s="133"/>
      <c r="F218" s="133"/>
      <c r="G218" s="133"/>
      <c r="H218" s="36"/>
      <c r="I218" s="37"/>
      <c r="J218" s="37"/>
      <c r="K218" s="37"/>
      <c r="L218" s="40"/>
      <c r="M218" s="37"/>
      <c r="N218" s="40"/>
      <c r="O218" s="37"/>
      <c r="P218" s="59">
        <v>150.16999999999999</v>
      </c>
      <c r="HY218" s="33"/>
      <c r="HZ218" s="33"/>
      <c r="IA218" s="33"/>
      <c r="IB218" s="33"/>
      <c r="IC218" s="33"/>
      <c r="ID218" s="33"/>
      <c r="IE218" s="33"/>
      <c r="IG218" s="33"/>
      <c r="IH218" s="33" t="s">
        <v>58</v>
      </c>
      <c r="II218" s="33"/>
      <c r="IK218" s="33"/>
      <c r="IL218" s="33"/>
    </row>
    <row r="219" spans="1:246" customFormat="1" ht="0.75" customHeight="1" x14ac:dyDescent="0.35">
      <c r="A219" s="52"/>
      <c r="B219" s="53"/>
      <c r="C219" s="53"/>
      <c r="D219" s="53"/>
      <c r="E219" s="53"/>
      <c r="F219" s="53"/>
      <c r="G219" s="53"/>
      <c r="H219" s="54"/>
      <c r="I219" s="55"/>
      <c r="J219" s="55"/>
      <c r="K219" s="55"/>
      <c r="L219" s="56"/>
      <c r="M219" s="55"/>
      <c r="N219" s="56"/>
      <c r="O219" s="55"/>
      <c r="P219" s="57"/>
      <c r="HY219" s="33"/>
      <c r="HZ219" s="33"/>
      <c r="IA219" s="33"/>
      <c r="IB219" s="33"/>
      <c r="IC219" s="33"/>
      <c r="ID219" s="33"/>
      <c r="IE219" s="33"/>
      <c r="IG219" s="33"/>
      <c r="IH219" s="33"/>
      <c r="II219" s="33"/>
      <c r="IK219" s="33"/>
      <c r="IL219" s="33"/>
    </row>
    <row r="220" spans="1:246" customFormat="1" ht="53.5" x14ac:dyDescent="0.35">
      <c r="A220" s="34" t="s">
        <v>193</v>
      </c>
      <c r="B220" s="35" t="s">
        <v>92</v>
      </c>
      <c r="C220" s="119" t="s">
        <v>93</v>
      </c>
      <c r="D220" s="119"/>
      <c r="E220" s="119"/>
      <c r="F220" s="119"/>
      <c r="G220" s="119"/>
      <c r="H220" s="36" t="s">
        <v>87</v>
      </c>
      <c r="I220" s="37">
        <v>0.15</v>
      </c>
      <c r="J220" s="38">
        <v>1</v>
      </c>
      <c r="K220" s="39">
        <v>0.15</v>
      </c>
      <c r="L220" s="40"/>
      <c r="M220" s="37"/>
      <c r="N220" s="63">
        <v>224.38</v>
      </c>
      <c r="O220" s="37"/>
      <c r="P220" s="59">
        <v>33.659999999999997</v>
      </c>
      <c r="HY220" s="33"/>
      <c r="HZ220" s="33"/>
      <c r="IA220" s="33" t="s">
        <v>93</v>
      </c>
      <c r="IB220" s="33" t="s">
        <v>2</v>
      </c>
      <c r="IC220" s="33" t="s">
        <v>2</v>
      </c>
      <c r="ID220" s="33" t="s">
        <v>2</v>
      </c>
      <c r="IE220" s="33" t="s">
        <v>2</v>
      </c>
      <c r="IG220" s="33"/>
      <c r="IH220" s="33"/>
      <c r="II220" s="33"/>
      <c r="IK220" s="33"/>
      <c r="IL220" s="33"/>
    </row>
    <row r="221" spans="1:246" customFormat="1" ht="14.5" x14ac:dyDescent="0.35">
      <c r="A221" s="50"/>
      <c r="B221" s="51"/>
      <c r="C221" s="133" t="s">
        <v>58</v>
      </c>
      <c r="D221" s="133"/>
      <c r="E221" s="133"/>
      <c r="F221" s="133"/>
      <c r="G221" s="133"/>
      <c r="H221" s="36"/>
      <c r="I221" s="37"/>
      <c r="J221" s="37"/>
      <c r="K221" s="37"/>
      <c r="L221" s="40"/>
      <c r="M221" s="37"/>
      <c r="N221" s="40"/>
      <c r="O221" s="37"/>
      <c r="P221" s="59">
        <v>33.659999999999997</v>
      </c>
      <c r="HY221" s="33"/>
      <c r="HZ221" s="33"/>
      <c r="IA221" s="33"/>
      <c r="IB221" s="33"/>
      <c r="IC221" s="33"/>
      <c r="ID221" s="33"/>
      <c r="IE221" s="33"/>
      <c r="IG221" s="33"/>
      <c r="IH221" s="33" t="s">
        <v>58</v>
      </c>
      <c r="II221" s="33"/>
      <c r="IK221" s="33"/>
      <c r="IL221" s="33"/>
    </row>
    <row r="222" spans="1:246" customFormat="1" ht="0.75" customHeight="1" x14ac:dyDescent="0.35">
      <c r="A222" s="52"/>
      <c r="B222" s="53"/>
      <c r="C222" s="53"/>
      <c r="D222" s="53"/>
      <c r="E222" s="53"/>
      <c r="F222" s="53"/>
      <c r="G222" s="53"/>
      <c r="H222" s="54"/>
      <c r="I222" s="55"/>
      <c r="J222" s="55"/>
      <c r="K222" s="55"/>
      <c r="L222" s="56"/>
      <c r="M222" s="55"/>
      <c r="N222" s="56"/>
      <c r="O222" s="55"/>
      <c r="P222" s="57"/>
      <c r="HY222" s="33"/>
      <c r="HZ222" s="33"/>
      <c r="IA222" s="33"/>
      <c r="IB222" s="33"/>
      <c r="IC222" s="33"/>
      <c r="ID222" s="33"/>
      <c r="IE222" s="33"/>
      <c r="IG222" s="33"/>
      <c r="IH222" s="33"/>
      <c r="II222" s="33"/>
      <c r="IK222" s="33"/>
      <c r="IL222" s="33"/>
    </row>
    <row r="223" spans="1:246" customFormat="1" ht="14.5" x14ac:dyDescent="0.35">
      <c r="A223" s="129" t="s">
        <v>94</v>
      </c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1"/>
      <c r="HY223" s="33"/>
      <c r="HZ223" s="33" t="s">
        <v>94</v>
      </c>
      <c r="IA223" s="33"/>
      <c r="IB223" s="33"/>
      <c r="IC223" s="33"/>
      <c r="ID223" s="33"/>
      <c r="IE223" s="33"/>
      <c r="IG223" s="33"/>
      <c r="IH223" s="33"/>
      <c r="II223" s="33"/>
      <c r="IK223" s="33"/>
      <c r="IL223" s="33"/>
    </row>
    <row r="224" spans="1:246" customFormat="1" ht="14.5" x14ac:dyDescent="0.35">
      <c r="A224" s="129" t="s">
        <v>64</v>
      </c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1"/>
      <c r="HY224" s="33"/>
      <c r="HZ224" s="33" t="s">
        <v>64</v>
      </c>
      <c r="IA224" s="33"/>
      <c r="IB224" s="33"/>
      <c r="IC224" s="33"/>
      <c r="ID224" s="33"/>
      <c r="IE224" s="33"/>
      <c r="IG224" s="33"/>
      <c r="IH224" s="33"/>
      <c r="II224" s="33"/>
      <c r="IK224" s="33"/>
      <c r="IL224" s="33"/>
    </row>
    <row r="225" spans="1:246" customFormat="1" ht="14.5" x14ac:dyDescent="0.35">
      <c r="A225" s="34" t="s">
        <v>194</v>
      </c>
      <c r="B225" s="35" t="s">
        <v>96</v>
      </c>
      <c r="C225" s="119" t="s">
        <v>97</v>
      </c>
      <c r="D225" s="119"/>
      <c r="E225" s="119"/>
      <c r="F225" s="119"/>
      <c r="G225" s="119"/>
      <c r="H225" s="36" t="s">
        <v>98</v>
      </c>
      <c r="I225" s="37">
        <v>0.14000000000000001</v>
      </c>
      <c r="J225" s="38">
        <v>1</v>
      </c>
      <c r="K225" s="39">
        <v>0.14000000000000001</v>
      </c>
      <c r="L225" s="40"/>
      <c r="M225" s="37"/>
      <c r="N225" s="41"/>
      <c r="O225" s="37"/>
      <c r="P225" s="42"/>
      <c r="HY225" s="33"/>
      <c r="HZ225" s="33"/>
      <c r="IA225" s="33" t="s">
        <v>97</v>
      </c>
      <c r="IB225" s="33" t="s">
        <v>2</v>
      </c>
      <c r="IC225" s="33" t="s">
        <v>2</v>
      </c>
      <c r="ID225" s="33" t="s">
        <v>2</v>
      </c>
      <c r="IE225" s="33" t="s">
        <v>2</v>
      </c>
      <c r="IG225" s="33"/>
      <c r="IH225" s="33"/>
      <c r="II225" s="33"/>
      <c r="IK225" s="33"/>
      <c r="IL225" s="33"/>
    </row>
    <row r="226" spans="1:246" customFormat="1" ht="14.5" x14ac:dyDescent="0.35">
      <c r="A226" s="43"/>
      <c r="B226" s="44"/>
      <c r="C226" s="125" t="s">
        <v>195</v>
      </c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32"/>
      <c r="HY226" s="33"/>
      <c r="HZ226" s="33"/>
      <c r="IA226" s="33"/>
      <c r="IB226" s="33"/>
      <c r="IC226" s="33"/>
      <c r="ID226" s="33"/>
      <c r="IE226" s="33"/>
      <c r="IF226" s="3" t="s">
        <v>195</v>
      </c>
      <c r="IG226" s="33"/>
      <c r="IH226" s="33"/>
      <c r="II226" s="33"/>
      <c r="IK226" s="33"/>
      <c r="IL226" s="33"/>
    </row>
    <row r="227" spans="1:246" customFormat="1" ht="14.5" x14ac:dyDescent="0.35">
      <c r="A227" s="45"/>
      <c r="B227" s="46"/>
      <c r="C227" s="133" t="s">
        <v>57</v>
      </c>
      <c r="D227" s="133"/>
      <c r="E227" s="133"/>
      <c r="F227" s="133"/>
      <c r="G227" s="133"/>
      <c r="H227" s="36"/>
      <c r="I227" s="37"/>
      <c r="J227" s="37"/>
      <c r="K227" s="37"/>
      <c r="L227" s="40"/>
      <c r="M227" s="37"/>
      <c r="N227" s="47"/>
      <c r="O227" s="37"/>
      <c r="P227" s="48">
        <v>2321.83</v>
      </c>
      <c r="Q227" s="49"/>
      <c r="R227" s="49"/>
      <c r="HY227" s="33"/>
      <c r="HZ227" s="33"/>
      <c r="IA227" s="33"/>
      <c r="IB227" s="33"/>
      <c r="IC227" s="33"/>
      <c r="ID227" s="33"/>
      <c r="IE227" s="33"/>
      <c r="IG227" s="33" t="s">
        <v>57</v>
      </c>
      <c r="IH227" s="33"/>
      <c r="II227" s="33"/>
      <c r="IK227" s="33"/>
      <c r="IL227" s="33"/>
    </row>
    <row r="228" spans="1:246" customFormat="1" ht="14.5" x14ac:dyDescent="0.35">
      <c r="A228" s="50"/>
      <c r="B228" s="51"/>
      <c r="C228" s="133" t="s">
        <v>58</v>
      </c>
      <c r="D228" s="133"/>
      <c r="E228" s="133"/>
      <c r="F228" s="133"/>
      <c r="G228" s="133"/>
      <c r="H228" s="36"/>
      <c r="I228" s="37"/>
      <c r="J228" s="37"/>
      <c r="K228" s="37"/>
      <c r="L228" s="40"/>
      <c r="M228" s="37"/>
      <c r="N228" s="47">
        <v>39007.43</v>
      </c>
      <c r="O228" s="37"/>
      <c r="P228" s="48">
        <v>5461.04</v>
      </c>
      <c r="HY228" s="33"/>
      <c r="HZ228" s="33"/>
      <c r="IA228" s="33"/>
      <c r="IB228" s="33"/>
      <c r="IC228" s="33"/>
      <c r="ID228" s="33"/>
      <c r="IE228" s="33"/>
      <c r="IG228" s="33"/>
      <c r="IH228" s="33" t="s">
        <v>58</v>
      </c>
      <c r="II228" s="33"/>
      <c r="IK228" s="33"/>
      <c r="IL228" s="33"/>
    </row>
    <row r="229" spans="1:246" customFormat="1" ht="0.75" customHeight="1" x14ac:dyDescent="0.35">
      <c r="A229" s="52"/>
      <c r="B229" s="53"/>
      <c r="C229" s="53"/>
      <c r="D229" s="53"/>
      <c r="E229" s="53"/>
      <c r="F229" s="53"/>
      <c r="G229" s="53"/>
      <c r="H229" s="54"/>
      <c r="I229" s="55"/>
      <c r="J229" s="55"/>
      <c r="K229" s="55"/>
      <c r="L229" s="56"/>
      <c r="M229" s="55"/>
      <c r="N229" s="56"/>
      <c r="O229" s="55"/>
      <c r="P229" s="57"/>
      <c r="HY229" s="33"/>
      <c r="HZ229" s="33"/>
      <c r="IA229" s="33"/>
      <c r="IB229" s="33"/>
      <c r="IC229" s="33"/>
      <c r="ID229" s="33"/>
      <c r="IE229" s="33"/>
      <c r="IG229" s="33"/>
      <c r="IH229" s="33"/>
      <c r="II229" s="33"/>
      <c r="IK229" s="33"/>
      <c r="IL229" s="33"/>
    </row>
    <row r="230" spans="1:246" customFormat="1" ht="14.5" x14ac:dyDescent="0.35">
      <c r="A230" s="34" t="s">
        <v>196</v>
      </c>
      <c r="B230" s="35" t="s">
        <v>101</v>
      </c>
      <c r="C230" s="119" t="s">
        <v>102</v>
      </c>
      <c r="D230" s="119"/>
      <c r="E230" s="119"/>
      <c r="F230" s="119"/>
      <c r="G230" s="119"/>
      <c r="H230" s="36" t="s">
        <v>98</v>
      </c>
      <c r="I230" s="37">
        <v>0.1</v>
      </c>
      <c r="J230" s="38">
        <v>1</v>
      </c>
      <c r="K230" s="61">
        <v>0.1</v>
      </c>
      <c r="L230" s="40"/>
      <c r="M230" s="37"/>
      <c r="N230" s="41"/>
      <c r="O230" s="37"/>
      <c r="P230" s="42"/>
      <c r="HY230" s="33"/>
      <c r="HZ230" s="33"/>
      <c r="IA230" s="33" t="s">
        <v>102</v>
      </c>
      <c r="IB230" s="33" t="s">
        <v>2</v>
      </c>
      <c r="IC230" s="33" t="s">
        <v>2</v>
      </c>
      <c r="ID230" s="33" t="s">
        <v>2</v>
      </c>
      <c r="IE230" s="33" t="s">
        <v>2</v>
      </c>
      <c r="IG230" s="33"/>
      <c r="IH230" s="33"/>
      <c r="II230" s="33"/>
      <c r="IK230" s="33"/>
      <c r="IL230" s="33"/>
    </row>
    <row r="231" spans="1:246" customFormat="1" ht="14.5" x14ac:dyDescent="0.35">
      <c r="A231" s="43"/>
      <c r="B231" s="44"/>
      <c r="C231" s="125" t="s">
        <v>197</v>
      </c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32"/>
      <c r="HY231" s="33"/>
      <c r="HZ231" s="33"/>
      <c r="IA231" s="33"/>
      <c r="IB231" s="33"/>
      <c r="IC231" s="33"/>
      <c r="ID231" s="33"/>
      <c r="IE231" s="33"/>
      <c r="IF231" s="3" t="s">
        <v>197</v>
      </c>
      <c r="IG231" s="33"/>
      <c r="IH231" s="33"/>
      <c r="II231" s="33"/>
      <c r="IK231" s="33"/>
      <c r="IL231" s="33"/>
    </row>
    <row r="232" spans="1:246" customFormat="1" ht="14.5" x14ac:dyDescent="0.35">
      <c r="A232" s="45"/>
      <c r="B232" s="46"/>
      <c r="C232" s="133" t="s">
        <v>57</v>
      </c>
      <c r="D232" s="133"/>
      <c r="E232" s="133"/>
      <c r="F232" s="133"/>
      <c r="G232" s="133"/>
      <c r="H232" s="36"/>
      <c r="I232" s="37"/>
      <c r="J232" s="37"/>
      <c r="K232" s="37"/>
      <c r="L232" s="40"/>
      <c r="M232" s="37"/>
      <c r="N232" s="47"/>
      <c r="O232" s="37"/>
      <c r="P232" s="48">
        <v>2754.91</v>
      </c>
      <c r="Q232" s="49"/>
      <c r="R232" s="49"/>
      <c r="HY232" s="33"/>
      <c r="HZ232" s="33"/>
      <c r="IA232" s="33"/>
      <c r="IB232" s="33"/>
      <c r="IC232" s="33"/>
      <c r="ID232" s="33"/>
      <c r="IE232" s="33"/>
      <c r="IG232" s="33" t="s">
        <v>57</v>
      </c>
      <c r="IH232" s="33"/>
      <c r="II232" s="33"/>
      <c r="IK232" s="33"/>
      <c r="IL232" s="33"/>
    </row>
    <row r="233" spans="1:246" customFormat="1" ht="14.5" x14ac:dyDescent="0.35">
      <c r="A233" s="50"/>
      <c r="B233" s="51"/>
      <c r="C233" s="133" t="s">
        <v>58</v>
      </c>
      <c r="D233" s="133"/>
      <c r="E233" s="133"/>
      <c r="F233" s="133"/>
      <c r="G233" s="133"/>
      <c r="H233" s="36"/>
      <c r="I233" s="37"/>
      <c r="J233" s="37"/>
      <c r="K233" s="37"/>
      <c r="L233" s="40"/>
      <c r="M233" s="37"/>
      <c r="N233" s="47">
        <v>64731.5</v>
      </c>
      <c r="O233" s="37"/>
      <c r="P233" s="48">
        <v>6473.15</v>
      </c>
      <c r="HY233" s="33"/>
      <c r="HZ233" s="33"/>
      <c r="IA233" s="33"/>
      <c r="IB233" s="33"/>
      <c r="IC233" s="33"/>
      <c r="ID233" s="33"/>
      <c r="IE233" s="33"/>
      <c r="IG233" s="33"/>
      <c r="IH233" s="33" t="s">
        <v>58</v>
      </c>
      <c r="II233" s="33"/>
      <c r="IK233" s="33"/>
      <c r="IL233" s="33"/>
    </row>
    <row r="234" spans="1:246" customFormat="1" ht="0.75" customHeight="1" x14ac:dyDescent="0.35">
      <c r="A234" s="52"/>
      <c r="B234" s="53"/>
      <c r="C234" s="53"/>
      <c r="D234" s="53"/>
      <c r="E234" s="53"/>
      <c r="F234" s="53"/>
      <c r="G234" s="53"/>
      <c r="H234" s="54"/>
      <c r="I234" s="55"/>
      <c r="J234" s="55"/>
      <c r="K234" s="55"/>
      <c r="L234" s="56"/>
      <c r="M234" s="55"/>
      <c r="N234" s="56"/>
      <c r="O234" s="55"/>
      <c r="P234" s="57"/>
      <c r="HY234" s="33"/>
      <c r="HZ234" s="33"/>
      <c r="IA234" s="33"/>
      <c r="IB234" s="33"/>
      <c r="IC234" s="33"/>
      <c r="ID234" s="33"/>
      <c r="IE234" s="33"/>
      <c r="IG234" s="33"/>
      <c r="IH234" s="33"/>
      <c r="II234" s="33"/>
      <c r="IK234" s="33"/>
      <c r="IL234" s="33"/>
    </row>
    <row r="235" spans="1:246" customFormat="1" ht="22" x14ac:dyDescent="0.35">
      <c r="A235" s="34" t="s">
        <v>198</v>
      </c>
      <c r="B235" s="35" t="s">
        <v>105</v>
      </c>
      <c r="C235" s="119" t="s">
        <v>106</v>
      </c>
      <c r="D235" s="119"/>
      <c r="E235" s="119"/>
      <c r="F235" s="119"/>
      <c r="G235" s="119"/>
      <c r="H235" s="36" t="s">
        <v>77</v>
      </c>
      <c r="I235" s="37">
        <v>0.84109999999999996</v>
      </c>
      <c r="J235" s="38">
        <v>1</v>
      </c>
      <c r="K235" s="58">
        <v>0.84109999999999996</v>
      </c>
      <c r="L235" s="40"/>
      <c r="M235" s="37"/>
      <c r="N235" s="41"/>
      <c r="O235" s="37"/>
      <c r="P235" s="42"/>
      <c r="HY235" s="33"/>
      <c r="HZ235" s="33"/>
      <c r="IA235" s="33" t="s">
        <v>106</v>
      </c>
      <c r="IB235" s="33" t="s">
        <v>2</v>
      </c>
      <c r="IC235" s="33" t="s">
        <v>2</v>
      </c>
      <c r="ID235" s="33" t="s">
        <v>2</v>
      </c>
      <c r="IE235" s="33" t="s">
        <v>2</v>
      </c>
      <c r="IG235" s="33"/>
      <c r="IH235" s="33"/>
      <c r="II235" s="33"/>
      <c r="IK235" s="33"/>
      <c r="IL235" s="33"/>
    </row>
    <row r="236" spans="1:246" customFormat="1" ht="14.5" x14ac:dyDescent="0.35">
      <c r="A236" s="43"/>
      <c r="B236" s="44"/>
      <c r="C236" s="125" t="s">
        <v>188</v>
      </c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32"/>
      <c r="HY236" s="33"/>
      <c r="HZ236" s="33"/>
      <c r="IA236" s="33"/>
      <c r="IB236" s="33"/>
      <c r="IC236" s="33"/>
      <c r="ID236" s="33"/>
      <c r="IE236" s="33"/>
      <c r="IF236" s="3" t="s">
        <v>188</v>
      </c>
      <c r="IG236" s="33"/>
      <c r="IH236" s="33"/>
      <c r="II236" s="33"/>
      <c r="IK236" s="33"/>
      <c r="IL236" s="33"/>
    </row>
    <row r="237" spans="1:246" customFormat="1" ht="14.5" x14ac:dyDescent="0.35">
      <c r="A237" s="45"/>
      <c r="B237" s="46"/>
      <c r="C237" s="133" t="s">
        <v>57</v>
      </c>
      <c r="D237" s="133"/>
      <c r="E237" s="133"/>
      <c r="F237" s="133"/>
      <c r="G237" s="133"/>
      <c r="H237" s="36"/>
      <c r="I237" s="37"/>
      <c r="J237" s="37"/>
      <c r="K237" s="37"/>
      <c r="L237" s="40"/>
      <c r="M237" s="37"/>
      <c r="N237" s="47"/>
      <c r="O237" s="37"/>
      <c r="P237" s="48">
        <v>10721.19</v>
      </c>
      <c r="Q237" s="49"/>
      <c r="R237" s="49"/>
      <c r="HY237" s="33"/>
      <c r="HZ237" s="33"/>
      <c r="IA237" s="33"/>
      <c r="IB237" s="33"/>
      <c r="IC237" s="33"/>
      <c r="ID237" s="33"/>
      <c r="IE237" s="33"/>
      <c r="IG237" s="33" t="s">
        <v>57</v>
      </c>
      <c r="IH237" s="33"/>
      <c r="II237" s="33"/>
      <c r="IK237" s="33"/>
      <c r="IL237" s="33"/>
    </row>
    <row r="238" spans="1:246" customFormat="1" ht="14.5" x14ac:dyDescent="0.35">
      <c r="A238" s="50"/>
      <c r="B238" s="51"/>
      <c r="C238" s="133" t="s">
        <v>58</v>
      </c>
      <c r="D238" s="133"/>
      <c r="E238" s="133"/>
      <c r="F238" s="133"/>
      <c r="G238" s="133"/>
      <c r="H238" s="36"/>
      <c r="I238" s="37"/>
      <c r="J238" s="37"/>
      <c r="K238" s="37"/>
      <c r="L238" s="40"/>
      <c r="M238" s="37"/>
      <c r="N238" s="47">
        <v>35041.279999999999</v>
      </c>
      <c r="O238" s="37"/>
      <c r="P238" s="48">
        <v>29473.22</v>
      </c>
      <c r="HY238" s="33"/>
      <c r="HZ238" s="33"/>
      <c r="IA238" s="33"/>
      <c r="IB238" s="33"/>
      <c r="IC238" s="33"/>
      <c r="ID238" s="33"/>
      <c r="IE238" s="33"/>
      <c r="IG238" s="33"/>
      <c r="IH238" s="33" t="s">
        <v>58</v>
      </c>
      <c r="II238" s="33"/>
      <c r="IK238" s="33"/>
      <c r="IL238" s="33"/>
    </row>
    <row r="239" spans="1:246" customFormat="1" ht="0.75" customHeight="1" x14ac:dyDescent="0.35">
      <c r="A239" s="52"/>
      <c r="B239" s="53"/>
      <c r="C239" s="53"/>
      <c r="D239" s="53"/>
      <c r="E239" s="53"/>
      <c r="F239" s="53"/>
      <c r="G239" s="53"/>
      <c r="H239" s="54"/>
      <c r="I239" s="55"/>
      <c r="J239" s="55"/>
      <c r="K239" s="55"/>
      <c r="L239" s="56"/>
      <c r="M239" s="55"/>
      <c r="N239" s="56"/>
      <c r="O239" s="55"/>
      <c r="P239" s="57"/>
      <c r="HY239" s="33"/>
      <c r="HZ239" s="33"/>
      <c r="IA239" s="33"/>
      <c r="IB239" s="33"/>
      <c r="IC239" s="33"/>
      <c r="ID239" s="33"/>
      <c r="IE239" s="33"/>
      <c r="IG239" s="33"/>
      <c r="IH239" s="33"/>
      <c r="II239" s="33"/>
      <c r="IK239" s="33"/>
      <c r="IL239" s="33"/>
    </row>
    <row r="240" spans="1:246" customFormat="1" ht="22" x14ac:dyDescent="0.35">
      <c r="A240" s="34" t="s">
        <v>199</v>
      </c>
      <c r="B240" s="35" t="s">
        <v>108</v>
      </c>
      <c r="C240" s="119" t="s">
        <v>109</v>
      </c>
      <c r="D240" s="119"/>
      <c r="E240" s="119"/>
      <c r="F240" s="119"/>
      <c r="G240" s="119"/>
      <c r="H240" s="36" t="s">
        <v>77</v>
      </c>
      <c r="I240" s="37">
        <v>0.84109999999999996</v>
      </c>
      <c r="J240" s="38">
        <v>1</v>
      </c>
      <c r="K240" s="58">
        <v>0.84109999999999996</v>
      </c>
      <c r="L240" s="40"/>
      <c r="M240" s="37"/>
      <c r="N240" s="41"/>
      <c r="O240" s="37"/>
      <c r="P240" s="42"/>
      <c r="HY240" s="33"/>
      <c r="HZ240" s="33"/>
      <c r="IA240" s="33" t="s">
        <v>109</v>
      </c>
      <c r="IB240" s="33" t="s">
        <v>2</v>
      </c>
      <c r="IC240" s="33" t="s">
        <v>2</v>
      </c>
      <c r="ID240" s="33" t="s">
        <v>2</v>
      </c>
      <c r="IE240" s="33" t="s">
        <v>2</v>
      </c>
      <c r="IG240" s="33"/>
      <c r="IH240" s="33"/>
      <c r="II240" s="33"/>
      <c r="IK240" s="33"/>
      <c r="IL240" s="33"/>
    </row>
    <row r="241" spans="1:246" customFormat="1" ht="14.5" x14ac:dyDescent="0.35">
      <c r="A241" s="43"/>
      <c r="B241" s="44"/>
      <c r="C241" s="125" t="s">
        <v>188</v>
      </c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32"/>
      <c r="HY241" s="33"/>
      <c r="HZ241" s="33"/>
      <c r="IA241" s="33"/>
      <c r="IB241" s="33"/>
      <c r="IC241" s="33"/>
      <c r="ID241" s="33"/>
      <c r="IE241" s="33"/>
      <c r="IF241" s="3" t="s">
        <v>188</v>
      </c>
      <c r="IG241" s="33"/>
      <c r="IH241" s="33"/>
      <c r="II241" s="33"/>
      <c r="IK241" s="33"/>
      <c r="IL241" s="33"/>
    </row>
    <row r="242" spans="1:246" customFormat="1" ht="14.5" x14ac:dyDescent="0.35">
      <c r="A242" s="45"/>
      <c r="B242" s="46"/>
      <c r="C242" s="133" t="s">
        <v>57</v>
      </c>
      <c r="D242" s="133"/>
      <c r="E242" s="133"/>
      <c r="F242" s="133"/>
      <c r="G242" s="133"/>
      <c r="H242" s="36"/>
      <c r="I242" s="37"/>
      <c r="J242" s="37"/>
      <c r="K242" s="37"/>
      <c r="L242" s="40"/>
      <c r="M242" s="37"/>
      <c r="N242" s="47"/>
      <c r="O242" s="37"/>
      <c r="P242" s="48">
        <v>16317.73</v>
      </c>
      <c r="Q242" s="49"/>
      <c r="R242" s="49"/>
      <c r="HY242" s="33"/>
      <c r="HZ242" s="33"/>
      <c r="IA242" s="33"/>
      <c r="IB242" s="33"/>
      <c r="IC242" s="33"/>
      <c r="ID242" s="33"/>
      <c r="IE242" s="33"/>
      <c r="IG242" s="33" t="s">
        <v>57</v>
      </c>
      <c r="IH242" s="33"/>
      <c r="II242" s="33"/>
      <c r="IK242" s="33"/>
      <c r="IL242" s="33"/>
    </row>
    <row r="243" spans="1:246" customFormat="1" ht="14.5" x14ac:dyDescent="0.35">
      <c r="A243" s="50"/>
      <c r="B243" s="51"/>
      <c r="C243" s="133" t="s">
        <v>58</v>
      </c>
      <c r="D243" s="133"/>
      <c r="E243" s="133"/>
      <c r="F243" s="133"/>
      <c r="G243" s="133"/>
      <c r="H243" s="36"/>
      <c r="I243" s="37"/>
      <c r="J243" s="37"/>
      <c r="K243" s="37"/>
      <c r="L243" s="40"/>
      <c r="M243" s="37"/>
      <c r="N243" s="47">
        <v>53458.51</v>
      </c>
      <c r="O243" s="37"/>
      <c r="P243" s="48">
        <v>44963.95</v>
      </c>
      <c r="HY243" s="33"/>
      <c r="HZ243" s="33"/>
      <c r="IA243" s="33"/>
      <c r="IB243" s="33"/>
      <c r="IC243" s="33"/>
      <c r="ID243" s="33"/>
      <c r="IE243" s="33"/>
      <c r="IG243" s="33"/>
      <c r="IH243" s="33" t="s">
        <v>58</v>
      </c>
      <c r="II243" s="33"/>
      <c r="IK243" s="33"/>
      <c r="IL243" s="33"/>
    </row>
    <row r="244" spans="1:246" customFormat="1" ht="0.75" customHeight="1" x14ac:dyDescent="0.35">
      <c r="A244" s="52"/>
      <c r="B244" s="53"/>
      <c r="C244" s="53"/>
      <c r="D244" s="53"/>
      <c r="E244" s="53"/>
      <c r="F244" s="53"/>
      <c r="G244" s="53"/>
      <c r="H244" s="54"/>
      <c r="I244" s="55"/>
      <c r="J244" s="55"/>
      <c r="K244" s="55"/>
      <c r="L244" s="56"/>
      <c r="M244" s="55"/>
      <c r="N244" s="56"/>
      <c r="O244" s="55"/>
      <c r="P244" s="57"/>
      <c r="HY244" s="33"/>
      <c r="HZ244" s="33"/>
      <c r="IA244" s="33"/>
      <c r="IB244" s="33"/>
      <c r="IC244" s="33"/>
      <c r="ID244" s="33"/>
      <c r="IE244" s="33"/>
      <c r="IG244" s="33"/>
      <c r="IH244" s="33"/>
      <c r="II244" s="33"/>
      <c r="IK244" s="33"/>
      <c r="IL244" s="33"/>
    </row>
    <row r="245" spans="1:246" customFormat="1" ht="14.5" x14ac:dyDescent="0.35">
      <c r="A245" s="34" t="s">
        <v>200</v>
      </c>
      <c r="B245" s="35" t="s">
        <v>111</v>
      </c>
      <c r="C245" s="119" t="s">
        <v>112</v>
      </c>
      <c r="D245" s="119"/>
      <c r="E245" s="119"/>
      <c r="F245" s="119"/>
      <c r="G245" s="119"/>
      <c r="H245" s="36" t="s">
        <v>77</v>
      </c>
      <c r="I245" s="37">
        <v>0.84109999999999996</v>
      </c>
      <c r="J245" s="38">
        <v>1</v>
      </c>
      <c r="K245" s="58">
        <v>0.84109999999999996</v>
      </c>
      <c r="L245" s="40"/>
      <c r="M245" s="37"/>
      <c r="N245" s="41"/>
      <c r="O245" s="37"/>
      <c r="P245" s="42"/>
      <c r="HY245" s="33"/>
      <c r="HZ245" s="33"/>
      <c r="IA245" s="33" t="s">
        <v>112</v>
      </c>
      <c r="IB245" s="33" t="s">
        <v>2</v>
      </c>
      <c r="IC245" s="33" t="s">
        <v>2</v>
      </c>
      <c r="ID245" s="33" t="s">
        <v>2</v>
      </c>
      <c r="IE245" s="33" t="s">
        <v>2</v>
      </c>
      <c r="IG245" s="33"/>
      <c r="IH245" s="33"/>
      <c r="II245" s="33"/>
      <c r="IK245" s="33"/>
      <c r="IL245" s="33"/>
    </row>
    <row r="246" spans="1:246" customFormat="1" ht="14.5" x14ac:dyDescent="0.35">
      <c r="A246" s="43"/>
      <c r="B246" s="44"/>
      <c r="C246" s="125" t="s">
        <v>188</v>
      </c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32"/>
      <c r="HY246" s="33"/>
      <c r="HZ246" s="33"/>
      <c r="IA246" s="33"/>
      <c r="IB246" s="33"/>
      <c r="IC246" s="33"/>
      <c r="ID246" s="33"/>
      <c r="IE246" s="33"/>
      <c r="IF246" s="3" t="s">
        <v>188</v>
      </c>
      <c r="IG246" s="33"/>
      <c r="IH246" s="33"/>
      <c r="II246" s="33"/>
      <c r="IK246" s="33"/>
      <c r="IL246" s="33"/>
    </row>
    <row r="247" spans="1:246" customFormat="1" ht="14.5" x14ac:dyDescent="0.35">
      <c r="A247" s="45"/>
      <c r="B247" s="46"/>
      <c r="C247" s="133" t="s">
        <v>57</v>
      </c>
      <c r="D247" s="133"/>
      <c r="E247" s="133"/>
      <c r="F247" s="133"/>
      <c r="G247" s="133"/>
      <c r="H247" s="36"/>
      <c r="I247" s="37"/>
      <c r="J247" s="37"/>
      <c r="K247" s="37"/>
      <c r="L247" s="40"/>
      <c r="M247" s="37"/>
      <c r="N247" s="47"/>
      <c r="O247" s="37"/>
      <c r="P247" s="48">
        <v>19992.77</v>
      </c>
      <c r="Q247" s="49"/>
      <c r="R247" s="49"/>
      <c r="HY247" s="33"/>
      <c r="HZ247" s="33"/>
      <c r="IA247" s="33"/>
      <c r="IB247" s="33"/>
      <c r="IC247" s="33"/>
      <c r="ID247" s="33"/>
      <c r="IE247" s="33"/>
      <c r="IG247" s="33" t="s">
        <v>57</v>
      </c>
      <c r="IH247" s="33"/>
      <c r="II247" s="33"/>
      <c r="IK247" s="33"/>
      <c r="IL247" s="33"/>
    </row>
    <row r="248" spans="1:246" customFormat="1" ht="14.5" x14ac:dyDescent="0.35">
      <c r="A248" s="50"/>
      <c r="B248" s="51"/>
      <c r="C248" s="133" t="s">
        <v>58</v>
      </c>
      <c r="D248" s="133"/>
      <c r="E248" s="133"/>
      <c r="F248" s="133"/>
      <c r="G248" s="133"/>
      <c r="H248" s="36"/>
      <c r="I248" s="37"/>
      <c r="J248" s="37"/>
      <c r="K248" s="37"/>
      <c r="L248" s="40"/>
      <c r="M248" s="37"/>
      <c r="N248" s="47">
        <v>64290.44</v>
      </c>
      <c r="O248" s="37"/>
      <c r="P248" s="48">
        <v>54074.69</v>
      </c>
      <c r="HY248" s="33"/>
      <c r="HZ248" s="33"/>
      <c r="IA248" s="33"/>
      <c r="IB248" s="33"/>
      <c r="IC248" s="33"/>
      <c r="ID248" s="33"/>
      <c r="IE248" s="33"/>
      <c r="IG248" s="33"/>
      <c r="IH248" s="33" t="s">
        <v>58</v>
      </c>
      <c r="II248" s="33"/>
      <c r="IK248" s="33"/>
      <c r="IL248" s="33"/>
    </row>
    <row r="249" spans="1:246" customFormat="1" ht="0.75" customHeight="1" x14ac:dyDescent="0.35">
      <c r="A249" s="52"/>
      <c r="B249" s="53"/>
      <c r="C249" s="53"/>
      <c r="D249" s="53"/>
      <c r="E249" s="53"/>
      <c r="F249" s="53"/>
      <c r="G249" s="53"/>
      <c r="H249" s="54"/>
      <c r="I249" s="55"/>
      <c r="J249" s="55"/>
      <c r="K249" s="55"/>
      <c r="L249" s="56"/>
      <c r="M249" s="55"/>
      <c r="N249" s="56"/>
      <c r="O249" s="55"/>
      <c r="P249" s="57"/>
      <c r="HY249" s="33"/>
      <c r="HZ249" s="33"/>
      <c r="IA249" s="33"/>
      <c r="IB249" s="33"/>
      <c r="IC249" s="33"/>
      <c r="ID249" s="33"/>
      <c r="IE249" s="33"/>
      <c r="IG249" s="33"/>
      <c r="IH249" s="33"/>
      <c r="II249" s="33"/>
      <c r="IK249" s="33"/>
      <c r="IL249" s="33"/>
    </row>
    <row r="250" spans="1:246" customFormat="1" ht="14.5" x14ac:dyDescent="0.35">
      <c r="A250" s="34" t="s">
        <v>201</v>
      </c>
      <c r="B250" s="35" t="s">
        <v>114</v>
      </c>
      <c r="C250" s="119" t="s">
        <v>115</v>
      </c>
      <c r="D250" s="119"/>
      <c r="E250" s="119"/>
      <c r="F250" s="119"/>
      <c r="G250" s="119"/>
      <c r="H250" s="36" t="s">
        <v>68</v>
      </c>
      <c r="I250" s="37">
        <v>0.23899999999999999</v>
      </c>
      <c r="J250" s="38">
        <v>1</v>
      </c>
      <c r="K250" s="60">
        <v>0.23899999999999999</v>
      </c>
      <c r="L250" s="40"/>
      <c r="M250" s="37"/>
      <c r="N250" s="41"/>
      <c r="O250" s="37"/>
      <c r="P250" s="42"/>
      <c r="HY250" s="33"/>
      <c r="HZ250" s="33"/>
      <c r="IA250" s="33" t="s">
        <v>115</v>
      </c>
      <c r="IB250" s="33" t="s">
        <v>2</v>
      </c>
      <c r="IC250" s="33" t="s">
        <v>2</v>
      </c>
      <c r="ID250" s="33" t="s">
        <v>2</v>
      </c>
      <c r="IE250" s="33" t="s">
        <v>2</v>
      </c>
      <c r="IG250" s="33"/>
      <c r="IH250" s="33"/>
      <c r="II250" s="33"/>
      <c r="IK250" s="33"/>
      <c r="IL250" s="33"/>
    </row>
    <row r="251" spans="1:246" customFormat="1" ht="14.5" x14ac:dyDescent="0.35">
      <c r="A251" s="43"/>
      <c r="B251" s="44"/>
      <c r="C251" s="125" t="s">
        <v>186</v>
      </c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32"/>
      <c r="HY251" s="33"/>
      <c r="HZ251" s="33"/>
      <c r="IA251" s="33"/>
      <c r="IB251" s="33"/>
      <c r="IC251" s="33"/>
      <c r="ID251" s="33"/>
      <c r="IE251" s="33"/>
      <c r="IF251" s="3" t="s">
        <v>186</v>
      </c>
      <c r="IG251" s="33"/>
      <c r="IH251" s="33"/>
      <c r="II251" s="33"/>
      <c r="IK251" s="33"/>
      <c r="IL251" s="33"/>
    </row>
    <row r="252" spans="1:246" customFormat="1" ht="14.5" x14ac:dyDescent="0.35">
      <c r="A252" s="45"/>
      <c r="B252" s="46"/>
      <c r="C252" s="133" t="s">
        <v>57</v>
      </c>
      <c r="D252" s="133"/>
      <c r="E252" s="133"/>
      <c r="F252" s="133"/>
      <c r="G252" s="133"/>
      <c r="H252" s="36"/>
      <c r="I252" s="37"/>
      <c r="J252" s="37"/>
      <c r="K252" s="37"/>
      <c r="L252" s="40"/>
      <c r="M252" s="37"/>
      <c r="N252" s="47"/>
      <c r="O252" s="37"/>
      <c r="P252" s="48">
        <v>1539.28</v>
      </c>
      <c r="Q252" s="49"/>
      <c r="R252" s="49"/>
      <c r="HY252" s="33"/>
      <c r="HZ252" s="33"/>
      <c r="IA252" s="33"/>
      <c r="IB252" s="33"/>
      <c r="IC252" s="33"/>
      <c r="ID252" s="33"/>
      <c r="IE252" s="33"/>
      <c r="IG252" s="33" t="s">
        <v>57</v>
      </c>
      <c r="IH252" s="33"/>
      <c r="II252" s="33"/>
      <c r="IK252" s="33"/>
      <c r="IL252" s="33"/>
    </row>
    <row r="253" spans="1:246" customFormat="1" ht="14.5" x14ac:dyDescent="0.35">
      <c r="A253" s="50"/>
      <c r="B253" s="51"/>
      <c r="C253" s="133" t="s">
        <v>58</v>
      </c>
      <c r="D253" s="133"/>
      <c r="E253" s="133"/>
      <c r="F253" s="133"/>
      <c r="G253" s="133"/>
      <c r="H253" s="36"/>
      <c r="I253" s="37"/>
      <c r="J253" s="37"/>
      <c r="K253" s="37"/>
      <c r="L253" s="40"/>
      <c r="M253" s="37"/>
      <c r="N253" s="47">
        <v>15224.98</v>
      </c>
      <c r="O253" s="37"/>
      <c r="P253" s="48">
        <v>3638.77</v>
      </c>
      <c r="HY253" s="33"/>
      <c r="HZ253" s="33"/>
      <c r="IA253" s="33"/>
      <c r="IB253" s="33"/>
      <c r="IC253" s="33"/>
      <c r="ID253" s="33"/>
      <c r="IE253" s="33"/>
      <c r="IG253" s="33"/>
      <c r="IH253" s="33" t="s">
        <v>58</v>
      </c>
      <c r="II253" s="33"/>
      <c r="IK253" s="33"/>
      <c r="IL253" s="33"/>
    </row>
    <row r="254" spans="1:246" customFormat="1" ht="0.75" customHeight="1" x14ac:dyDescent="0.35">
      <c r="A254" s="52"/>
      <c r="B254" s="53"/>
      <c r="C254" s="53"/>
      <c r="D254" s="53"/>
      <c r="E254" s="53"/>
      <c r="F254" s="53"/>
      <c r="G254" s="53"/>
      <c r="H254" s="54"/>
      <c r="I254" s="55"/>
      <c r="J254" s="55"/>
      <c r="K254" s="55"/>
      <c r="L254" s="56"/>
      <c r="M254" s="55"/>
      <c r="N254" s="56"/>
      <c r="O254" s="55"/>
      <c r="P254" s="57"/>
      <c r="HY254" s="33"/>
      <c r="HZ254" s="33"/>
      <c r="IA254" s="33"/>
      <c r="IB254" s="33"/>
      <c r="IC254" s="33"/>
      <c r="ID254" s="33"/>
      <c r="IE254" s="33"/>
      <c r="IG254" s="33"/>
      <c r="IH254" s="33"/>
      <c r="II254" s="33"/>
      <c r="IK254" s="33"/>
      <c r="IL254" s="33"/>
    </row>
    <row r="255" spans="1:246" customFormat="1" ht="22" x14ac:dyDescent="0.35">
      <c r="A255" s="34" t="s">
        <v>202</v>
      </c>
      <c r="B255" s="35" t="s">
        <v>120</v>
      </c>
      <c r="C255" s="119" t="s">
        <v>203</v>
      </c>
      <c r="D255" s="119"/>
      <c r="E255" s="119"/>
      <c r="F255" s="119"/>
      <c r="G255" s="119"/>
      <c r="H255" s="36" t="s">
        <v>77</v>
      </c>
      <c r="I255" s="37">
        <v>2.3900000000000001E-2</v>
      </c>
      <c r="J255" s="38">
        <v>1</v>
      </c>
      <c r="K255" s="58">
        <v>2.3900000000000001E-2</v>
      </c>
      <c r="L255" s="40"/>
      <c r="M255" s="37"/>
      <c r="N255" s="41"/>
      <c r="O255" s="37"/>
      <c r="P255" s="42"/>
      <c r="HY255" s="33"/>
      <c r="HZ255" s="33"/>
      <c r="IA255" s="33" t="s">
        <v>203</v>
      </c>
      <c r="IB255" s="33" t="s">
        <v>2</v>
      </c>
      <c r="IC255" s="33" t="s">
        <v>2</v>
      </c>
      <c r="ID255" s="33" t="s">
        <v>2</v>
      </c>
      <c r="IE255" s="33" t="s">
        <v>2</v>
      </c>
      <c r="IG255" s="33"/>
      <c r="IH255" s="33"/>
      <c r="II255" s="33"/>
      <c r="IK255" s="33"/>
      <c r="IL255" s="33"/>
    </row>
    <row r="256" spans="1:246" customFormat="1" ht="14.5" x14ac:dyDescent="0.35">
      <c r="A256" s="43"/>
      <c r="B256" s="44"/>
      <c r="C256" s="125" t="s">
        <v>204</v>
      </c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32"/>
      <c r="HY256" s="33"/>
      <c r="HZ256" s="33"/>
      <c r="IA256" s="33"/>
      <c r="IB256" s="33"/>
      <c r="IC256" s="33"/>
      <c r="ID256" s="33"/>
      <c r="IE256" s="33"/>
      <c r="IF256" s="3" t="s">
        <v>204</v>
      </c>
      <c r="IG256" s="33"/>
      <c r="IH256" s="33"/>
      <c r="II256" s="33"/>
      <c r="IK256" s="33"/>
      <c r="IL256" s="33"/>
    </row>
    <row r="257" spans="1:246" customFormat="1" ht="14.5" x14ac:dyDescent="0.35">
      <c r="A257" s="45"/>
      <c r="B257" s="46"/>
      <c r="C257" s="133" t="s">
        <v>57</v>
      </c>
      <c r="D257" s="133"/>
      <c r="E257" s="133"/>
      <c r="F257" s="133"/>
      <c r="G257" s="133"/>
      <c r="H257" s="36"/>
      <c r="I257" s="37"/>
      <c r="J257" s="37"/>
      <c r="K257" s="37"/>
      <c r="L257" s="40"/>
      <c r="M257" s="37"/>
      <c r="N257" s="47"/>
      <c r="O257" s="37"/>
      <c r="P257" s="48">
        <v>1267.6099999999999</v>
      </c>
      <c r="Q257" s="49"/>
      <c r="R257" s="49"/>
      <c r="HY257" s="33"/>
      <c r="HZ257" s="33"/>
      <c r="IA257" s="33"/>
      <c r="IB257" s="33"/>
      <c r="IC257" s="33"/>
      <c r="ID257" s="33"/>
      <c r="IE257" s="33"/>
      <c r="IG257" s="33" t="s">
        <v>57</v>
      </c>
      <c r="IH257" s="33"/>
      <c r="II257" s="33"/>
      <c r="IK257" s="33"/>
      <c r="IL257" s="33"/>
    </row>
    <row r="258" spans="1:246" customFormat="1" ht="14.5" x14ac:dyDescent="0.35">
      <c r="A258" s="50"/>
      <c r="B258" s="51"/>
      <c r="C258" s="133" t="s">
        <v>58</v>
      </c>
      <c r="D258" s="133"/>
      <c r="E258" s="133"/>
      <c r="F258" s="133"/>
      <c r="G258" s="133"/>
      <c r="H258" s="36"/>
      <c r="I258" s="37"/>
      <c r="J258" s="37"/>
      <c r="K258" s="37"/>
      <c r="L258" s="40"/>
      <c r="M258" s="37"/>
      <c r="N258" s="47">
        <v>109883.68</v>
      </c>
      <c r="O258" s="37"/>
      <c r="P258" s="48">
        <v>2626.22</v>
      </c>
      <c r="HY258" s="33"/>
      <c r="HZ258" s="33"/>
      <c r="IA258" s="33"/>
      <c r="IB258" s="33"/>
      <c r="IC258" s="33"/>
      <c r="ID258" s="33"/>
      <c r="IE258" s="33"/>
      <c r="IG258" s="33"/>
      <c r="IH258" s="33" t="s">
        <v>58</v>
      </c>
      <c r="II258" s="33"/>
      <c r="IK258" s="33"/>
      <c r="IL258" s="33"/>
    </row>
    <row r="259" spans="1:246" customFormat="1" ht="0.75" customHeight="1" x14ac:dyDescent="0.35">
      <c r="A259" s="52"/>
      <c r="B259" s="53"/>
      <c r="C259" s="53"/>
      <c r="D259" s="53"/>
      <c r="E259" s="53"/>
      <c r="F259" s="53"/>
      <c r="G259" s="53"/>
      <c r="H259" s="54"/>
      <c r="I259" s="55"/>
      <c r="J259" s="55"/>
      <c r="K259" s="55"/>
      <c r="L259" s="56"/>
      <c r="M259" s="55"/>
      <c r="N259" s="56"/>
      <c r="O259" s="55"/>
      <c r="P259" s="57"/>
      <c r="HY259" s="33"/>
      <c r="HZ259" s="33"/>
      <c r="IA259" s="33"/>
      <c r="IB259" s="33"/>
      <c r="IC259" s="33"/>
      <c r="ID259" s="33"/>
      <c r="IE259" s="33"/>
      <c r="IG259" s="33"/>
      <c r="IH259" s="33"/>
      <c r="II259" s="33"/>
      <c r="IK259" s="33"/>
      <c r="IL259" s="33"/>
    </row>
    <row r="260" spans="1:246" customFormat="1" ht="14.5" x14ac:dyDescent="0.35">
      <c r="A260" s="129" t="s">
        <v>123</v>
      </c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1"/>
      <c r="HY260" s="33"/>
      <c r="HZ260" s="33" t="s">
        <v>123</v>
      </c>
      <c r="IA260" s="33"/>
      <c r="IB260" s="33"/>
      <c r="IC260" s="33"/>
      <c r="ID260" s="33"/>
      <c r="IE260" s="33"/>
      <c r="IG260" s="33"/>
      <c r="IH260" s="33"/>
      <c r="II260" s="33"/>
      <c r="IK260" s="33"/>
      <c r="IL260" s="33"/>
    </row>
    <row r="261" spans="1:246" customFormat="1" ht="22" x14ac:dyDescent="0.35">
      <c r="A261" s="34" t="s">
        <v>205</v>
      </c>
      <c r="B261" s="35" t="s">
        <v>60</v>
      </c>
      <c r="C261" s="119" t="s">
        <v>206</v>
      </c>
      <c r="D261" s="119"/>
      <c r="E261" s="119"/>
      <c r="F261" s="119"/>
      <c r="G261" s="119"/>
      <c r="H261" s="36" t="s">
        <v>62</v>
      </c>
      <c r="I261" s="37">
        <v>2</v>
      </c>
      <c r="J261" s="38">
        <v>1</v>
      </c>
      <c r="K261" s="38">
        <v>2</v>
      </c>
      <c r="L261" s="40"/>
      <c r="M261" s="37"/>
      <c r="N261" s="41"/>
      <c r="O261" s="37"/>
      <c r="P261" s="42"/>
      <c r="HY261" s="33"/>
      <c r="HZ261" s="33"/>
      <c r="IA261" s="33" t="s">
        <v>206</v>
      </c>
      <c r="IB261" s="33" t="s">
        <v>2</v>
      </c>
      <c r="IC261" s="33" t="s">
        <v>2</v>
      </c>
      <c r="ID261" s="33" t="s">
        <v>2</v>
      </c>
      <c r="IE261" s="33" t="s">
        <v>2</v>
      </c>
      <c r="IG261" s="33"/>
      <c r="IH261" s="33"/>
      <c r="II261" s="33"/>
      <c r="IK261" s="33"/>
      <c r="IL261" s="33"/>
    </row>
    <row r="262" spans="1:246" customFormat="1" ht="14.5" x14ac:dyDescent="0.35">
      <c r="A262" s="43"/>
      <c r="B262" s="44"/>
      <c r="C262" s="125" t="s">
        <v>63</v>
      </c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32"/>
      <c r="HY262" s="33"/>
      <c r="HZ262" s="33"/>
      <c r="IA262" s="33"/>
      <c r="IB262" s="33"/>
      <c r="IC262" s="33"/>
      <c r="ID262" s="33"/>
      <c r="IE262" s="33"/>
      <c r="IF262" s="3" t="s">
        <v>63</v>
      </c>
      <c r="IG262" s="33"/>
      <c r="IH262" s="33"/>
      <c r="II262" s="33"/>
      <c r="IK262" s="33"/>
      <c r="IL262" s="33"/>
    </row>
    <row r="263" spans="1:246" customFormat="1" ht="14.5" x14ac:dyDescent="0.35">
      <c r="A263" s="45"/>
      <c r="B263" s="46"/>
      <c r="C263" s="133" t="s">
        <v>57</v>
      </c>
      <c r="D263" s="133"/>
      <c r="E263" s="133"/>
      <c r="F263" s="133"/>
      <c r="G263" s="133"/>
      <c r="H263" s="36"/>
      <c r="I263" s="37"/>
      <c r="J263" s="37"/>
      <c r="K263" s="37"/>
      <c r="L263" s="40"/>
      <c r="M263" s="37"/>
      <c r="N263" s="47"/>
      <c r="O263" s="37"/>
      <c r="P263" s="48">
        <v>2550.5100000000002</v>
      </c>
      <c r="Q263" s="49"/>
      <c r="R263" s="49"/>
      <c r="HY263" s="33"/>
      <c r="HZ263" s="33"/>
      <c r="IA263" s="33"/>
      <c r="IB263" s="33"/>
      <c r="IC263" s="33"/>
      <c r="ID263" s="33"/>
      <c r="IE263" s="33"/>
      <c r="IG263" s="33" t="s">
        <v>57</v>
      </c>
      <c r="IH263" s="33"/>
      <c r="II263" s="33"/>
      <c r="IK263" s="33"/>
      <c r="IL263" s="33"/>
    </row>
    <row r="264" spans="1:246" customFormat="1" ht="14.5" x14ac:dyDescent="0.35">
      <c r="A264" s="50"/>
      <c r="B264" s="51"/>
      <c r="C264" s="133" t="s">
        <v>58</v>
      </c>
      <c r="D264" s="133"/>
      <c r="E264" s="133"/>
      <c r="F264" s="133"/>
      <c r="G264" s="133"/>
      <c r="H264" s="36"/>
      <c r="I264" s="37"/>
      <c r="J264" s="37"/>
      <c r="K264" s="37"/>
      <c r="L264" s="40"/>
      <c r="M264" s="37"/>
      <c r="N264" s="47">
        <v>3142.8</v>
      </c>
      <c r="O264" s="37"/>
      <c r="P264" s="48">
        <v>6285.6</v>
      </c>
      <c r="HY264" s="33"/>
      <c r="HZ264" s="33"/>
      <c r="IA264" s="33"/>
      <c r="IB264" s="33"/>
      <c r="IC264" s="33"/>
      <c r="ID264" s="33"/>
      <c r="IE264" s="33"/>
      <c r="IG264" s="33"/>
      <c r="IH264" s="33" t="s">
        <v>58</v>
      </c>
      <c r="II264" s="33"/>
      <c r="IK264" s="33"/>
      <c r="IL264" s="33"/>
    </row>
    <row r="265" spans="1:246" customFormat="1" ht="0.75" customHeight="1" x14ac:dyDescent="0.35">
      <c r="A265" s="52"/>
      <c r="B265" s="53"/>
      <c r="C265" s="53"/>
      <c r="D265" s="53"/>
      <c r="E265" s="53"/>
      <c r="F265" s="53"/>
      <c r="G265" s="53"/>
      <c r="H265" s="54"/>
      <c r="I265" s="55"/>
      <c r="J265" s="55"/>
      <c r="K265" s="55"/>
      <c r="L265" s="56"/>
      <c r="M265" s="55"/>
      <c r="N265" s="56"/>
      <c r="O265" s="55"/>
      <c r="P265" s="57"/>
      <c r="HY265" s="33"/>
      <c r="HZ265" s="33"/>
      <c r="IA265" s="33"/>
      <c r="IB265" s="33"/>
      <c r="IC265" s="33"/>
      <c r="ID265" s="33"/>
      <c r="IE265" s="33"/>
      <c r="IG265" s="33"/>
      <c r="IH265" s="33"/>
      <c r="II265" s="33"/>
      <c r="IK265" s="33"/>
      <c r="IL265" s="33"/>
    </row>
    <row r="266" spans="1:246" customFormat="1" ht="22" x14ac:dyDescent="0.35">
      <c r="A266" s="34" t="s">
        <v>207</v>
      </c>
      <c r="B266" s="35" t="s">
        <v>53</v>
      </c>
      <c r="C266" s="119" t="s">
        <v>208</v>
      </c>
      <c r="D266" s="119"/>
      <c r="E266" s="119"/>
      <c r="F266" s="119"/>
      <c r="G266" s="119"/>
      <c r="H266" s="36" t="s">
        <v>55</v>
      </c>
      <c r="I266" s="37">
        <v>0.32</v>
      </c>
      <c r="J266" s="38">
        <v>1</v>
      </c>
      <c r="K266" s="39">
        <v>0.32</v>
      </c>
      <c r="L266" s="40"/>
      <c r="M266" s="37"/>
      <c r="N266" s="41"/>
      <c r="O266" s="37"/>
      <c r="P266" s="42"/>
      <c r="HY266" s="33"/>
      <c r="HZ266" s="33"/>
      <c r="IA266" s="33" t="s">
        <v>208</v>
      </c>
      <c r="IB266" s="33" t="s">
        <v>2</v>
      </c>
      <c r="IC266" s="33" t="s">
        <v>2</v>
      </c>
      <c r="ID266" s="33" t="s">
        <v>2</v>
      </c>
      <c r="IE266" s="33" t="s">
        <v>2</v>
      </c>
      <c r="IG266" s="33"/>
      <c r="IH266" s="33"/>
      <c r="II266" s="33"/>
      <c r="IK266" s="33"/>
      <c r="IL266" s="33"/>
    </row>
    <row r="267" spans="1:246" customFormat="1" ht="14.5" x14ac:dyDescent="0.35">
      <c r="A267" s="43"/>
      <c r="B267" s="44"/>
      <c r="C267" s="125" t="s">
        <v>183</v>
      </c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32"/>
      <c r="HY267" s="33"/>
      <c r="HZ267" s="33"/>
      <c r="IA267" s="33"/>
      <c r="IB267" s="33"/>
      <c r="IC267" s="33"/>
      <c r="ID267" s="33"/>
      <c r="IE267" s="33"/>
      <c r="IF267" s="3" t="s">
        <v>183</v>
      </c>
      <c r="IG267" s="33"/>
      <c r="IH267" s="33"/>
      <c r="II267" s="33"/>
      <c r="IK267" s="33"/>
      <c r="IL267" s="33"/>
    </row>
    <row r="268" spans="1:246" customFormat="1" ht="14.5" x14ac:dyDescent="0.35">
      <c r="A268" s="45"/>
      <c r="B268" s="46"/>
      <c r="C268" s="133" t="s">
        <v>57</v>
      </c>
      <c r="D268" s="133"/>
      <c r="E268" s="133"/>
      <c r="F268" s="133"/>
      <c r="G268" s="133"/>
      <c r="H268" s="36"/>
      <c r="I268" s="37"/>
      <c r="J268" s="37"/>
      <c r="K268" s="37"/>
      <c r="L268" s="40"/>
      <c r="M268" s="37"/>
      <c r="N268" s="47"/>
      <c r="O268" s="37"/>
      <c r="P268" s="48">
        <v>11011.95</v>
      </c>
      <c r="Q268" s="49"/>
      <c r="R268" s="49"/>
      <c r="HY268" s="33"/>
      <c r="HZ268" s="33"/>
      <c r="IA268" s="33"/>
      <c r="IB268" s="33"/>
      <c r="IC268" s="33"/>
      <c r="ID268" s="33"/>
      <c r="IE268" s="33"/>
      <c r="IG268" s="33" t="s">
        <v>57</v>
      </c>
      <c r="IH268" s="33"/>
      <c r="II268" s="33"/>
      <c r="IK268" s="33"/>
      <c r="IL268" s="33"/>
    </row>
    <row r="269" spans="1:246" customFormat="1" ht="14.5" x14ac:dyDescent="0.35">
      <c r="A269" s="50"/>
      <c r="B269" s="51"/>
      <c r="C269" s="133" t="s">
        <v>58</v>
      </c>
      <c r="D269" s="133"/>
      <c r="E269" s="133"/>
      <c r="F269" s="133"/>
      <c r="G269" s="133"/>
      <c r="H269" s="36"/>
      <c r="I269" s="37"/>
      <c r="J269" s="37"/>
      <c r="K269" s="37"/>
      <c r="L269" s="40"/>
      <c r="M269" s="37"/>
      <c r="N269" s="47">
        <v>86632.09</v>
      </c>
      <c r="O269" s="37"/>
      <c r="P269" s="48">
        <v>27722.27</v>
      </c>
      <c r="HY269" s="33"/>
      <c r="HZ269" s="33"/>
      <c r="IA269" s="33"/>
      <c r="IB269" s="33"/>
      <c r="IC269" s="33"/>
      <c r="ID269" s="33"/>
      <c r="IE269" s="33"/>
      <c r="IG269" s="33"/>
      <c r="IH269" s="33" t="s">
        <v>58</v>
      </c>
      <c r="II269" s="33"/>
      <c r="IK269" s="33"/>
      <c r="IL269" s="33"/>
    </row>
    <row r="270" spans="1:246" customFormat="1" ht="0.75" customHeight="1" x14ac:dyDescent="0.35">
      <c r="A270" s="52"/>
      <c r="B270" s="53"/>
      <c r="C270" s="53"/>
      <c r="D270" s="53"/>
      <c r="E270" s="53"/>
      <c r="F270" s="53"/>
      <c r="G270" s="53"/>
      <c r="H270" s="54"/>
      <c r="I270" s="55"/>
      <c r="J270" s="55"/>
      <c r="K270" s="55"/>
      <c r="L270" s="56"/>
      <c r="M270" s="55"/>
      <c r="N270" s="56"/>
      <c r="O270" s="55"/>
      <c r="P270" s="57"/>
      <c r="HY270" s="33"/>
      <c r="HZ270" s="33"/>
      <c r="IA270" s="33"/>
      <c r="IB270" s="33"/>
      <c r="IC270" s="33"/>
      <c r="ID270" s="33"/>
      <c r="IE270" s="33"/>
      <c r="IG270" s="33"/>
      <c r="IH270" s="33"/>
      <c r="II270" s="33"/>
      <c r="IK270" s="33"/>
      <c r="IL270" s="33"/>
    </row>
    <row r="271" spans="1:246" customFormat="1" ht="14.5" x14ac:dyDescent="0.35">
      <c r="A271" s="129" t="s">
        <v>128</v>
      </c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1"/>
      <c r="HY271" s="33"/>
      <c r="HZ271" s="33" t="s">
        <v>128</v>
      </c>
      <c r="IA271" s="33"/>
      <c r="IB271" s="33"/>
      <c r="IC271" s="33"/>
      <c r="ID271" s="33"/>
      <c r="IE271" s="33"/>
      <c r="IG271" s="33"/>
      <c r="IH271" s="33"/>
      <c r="II271" s="33"/>
      <c r="IK271" s="33"/>
      <c r="IL271" s="33"/>
    </row>
    <row r="272" spans="1:246" customFormat="1" ht="22" x14ac:dyDescent="0.35">
      <c r="A272" s="34" t="s">
        <v>209</v>
      </c>
      <c r="B272" s="35" t="s">
        <v>130</v>
      </c>
      <c r="C272" s="119" t="s">
        <v>131</v>
      </c>
      <c r="D272" s="119"/>
      <c r="E272" s="119"/>
      <c r="F272" s="119"/>
      <c r="G272" s="119"/>
      <c r="H272" s="36" t="s">
        <v>77</v>
      </c>
      <c r="I272" s="37">
        <v>0.84109999999999996</v>
      </c>
      <c r="J272" s="38">
        <v>1</v>
      </c>
      <c r="K272" s="58">
        <v>0.84109999999999996</v>
      </c>
      <c r="L272" s="40"/>
      <c r="M272" s="37"/>
      <c r="N272" s="41"/>
      <c r="O272" s="37"/>
      <c r="P272" s="42"/>
      <c r="HY272" s="33"/>
      <c r="HZ272" s="33"/>
      <c r="IA272" s="33" t="s">
        <v>131</v>
      </c>
      <c r="IB272" s="33" t="s">
        <v>2</v>
      </c>
      <c r="IC272" s="33" t="s">
        <v>2</v>
      </c>
      <c r="ID272" s="33" t="s">
        <v>2</v>
      </c>
      <c r="IE272" s="33" t="s">
        <v>2</v>
      </c>
      <c r="IG272" s="33"/>
      <c r="IH272" s="33"/>
      <c r="II272" s="33"/>
      <c r="IK272" s="33"/>
      <c r="IL272" s="33"/>
    </row>
    <row r="273" spans="1:246" customFormat="1" ht="14.5" x14ac:dyDescent="0.35">
      <c r="A273" s="43"/>
      <c r="B273" s="44"/>
      <c r="C273" s="125" t="s">
        <v>188</v>
      </c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32"/>
      <c r="HY273" s="33"/>
      <c r="HZ273" s="33"/>
      <c r="IA273" s="33"/>
      <c r="IB273" s="33"/>
      <c r="IC273" s="33"/>
      <c r="ID273" s="33"/>
      <c r="IE273" s="33"/>
      <c r="IF273" s="3" t="s">
        <v>188</v>
      </c>
      <c r="IG273" s="33"/>
      <c r="IH273" s="33"/>
      <c r="II273" s="33"/>
      <c r="IK273" s="33"/>
      <c r="IL273" s="33"/>
    </row>
    <row r="274" spans="1:246" customFormat="1" ht="14.5" x14ac:dyDescent="0.35">
      <c r="A274" s="45"/>
      <c r="B274" s="46"/>
      <c r="C274" s="133" t="s">
        <v>57</v>
      </c>
      <c r="D274" s="133"/>
      <c r="E274" s="133"/>
      <c r="F274" s="133"/>
      <c r="G274" s="133"/>
      <c r="H274" s="36"/>
      <c r="I274" s="37"/>
      <c r="J274" s="37"/>
      <c r="K274" s="37"/>
      <c r="L274" s="40"/>
      <c r="M274" s="37"/>
      <c r="N274" s="47"/>
      <c r="O274" s="37"/>
      <c r="P274" s="48">
        <v>3166.03</v>
      </c>
      <c r="Q274" s="49"/>
      <c r="R274" s="49"/>
      <c r="HY274" s="33"/>
      <c r="HZ274" s="33"/>
      <c r="IA274" s="33"/>
      <c r="IB274" s="33"/>
      <c r="IC274" s="33"/>
      <c r="ID274" s="33"/>
      <c r="IE274" s="33"/>
      <c r="IG274" s="33" t="s">
        <v>57</v>
      </c>
      <c r="IH274" s="33"/>
      <c r="II274" s="33"/>
      <c r="IK274" s="33"/>
      <c r="IL274" s="33"/>
    </row>
    <row r="275" spans="1:246" customFormat="1" ht="14.5" x14ac:dyDescent="0.35">
      <c r="A275" s="50"/>
      <c r="B275" s="51"/>
      <c r="C275" s="133" t="s">
        <v>58</v>
      </c>
      <c r="D275" s="133"/>
      <c r="E275" s="133"/>
      <c r="F275" s="133"/>
      <c r="G275" s="133"/>
      <c r="H275" s="36"/>
      <c r="I275" s="37"/>
      <c r="J275" s="37"/>
      <c r="K275" s="37"/>
      <c r="L275" s="40"/>
      <c r="M275" s="37"/>
      <c r="N275" s="47">
        <v>6716.15</v>
      </c>
      <c r="O275" s="37"/>
      <c r="P275" s="48">
        <v>5648.95</v>
      </c>
      <c r="HY275" s="33"/>
      <c r="HZ275" s="33"/>
      <c r="IA275" s="33"/>
      <c r="IB275" s="33"/>
      <c r="IC275" s="33"/>
      <c r="ID275" s="33"/>
      <c r="IE275" s="33"/>
      <c r="IG275" s="33"/>
      <c r="IH275" s="33" t="s">
        <v>58</v>
      </c>
      <c r="II275" s="33"/>
      <c r="IK275" s="33"/>
      <c r="IL275" s="33"/>
    </row>
    <row r="276" spans="1:246" customFormat="1" ht="0.75" customHeight="1" x14ac:dyDescent="0.35">
      <c r="A276" s="52"/>
      <c r="B276" s="53"/>
      <c r="C276" s="53"/>
      <c r="D276" s="53"/>
      <c r="E276" s="53"/>
      <c r="F276" s="53"/>
      <c r="G276" s="53"/>
      <c r="H276" s="54"/>
      <c r="I276" s="55"/>
      <c r="J276" s="55"/>
      <c r="K276" s="55"/>
      <c r="L276" s="56"/>
      <c r="M276" s="55"/>
      <c r="N276" s="56"/>
      <c r="O276" s="55"/>
      <c r="P276" s="57"/>
      <c r="HY276" s="33"/>
      <c r="HZ276" s="33"/>
      <c r="IA276" s="33"/>
      <c r="IB276" s="33"/>
      <c r="IC276" s="33"/>
      <c r="ID276" s="33"/>
      <c r="IE276" s="33"/>
      <c r="IG276" s="33"/>
      <c r="IH276" s="33"/>
      <c r="II276" s="33"/>
      <c r="IK276" s="33"/>
      <c r="IL276" s="33"/>
    </row>
    <row r="277" spans="1:246" customFormat="1" ht="53.5" x14ac:dyDescent="0.35">
      <c r="A277" s="34" t="s">
        <v>210</v>
      </c>
      <c r="B277" s="35" t="s">
        <v>133</v>
      </c>
      <c r="C277" s="119" t="s">
        <v>211</v>
      </c>
      <c r="D277" s="119"/>
      <c r="E277" s="119"/>
      <c r="F277" s="119"/>
      <c r="G277" s="119"/>
      <c r="H277" s="36" t="s">
        <v>77</v>
      </c>
      <c r="I277" s="37">
        <v>1.1148</v>
      </c>
      <c r="J277" s="38">
        <v>1</v>
      </c>
      <c r="K277" s="58">
        <v>1.1148</v>
      </c>
      <c r="L277" s="40"/>
      <c r="M277" s="37"/>
      <c r="N277" s="41"/>
      <c r="O277" s="37"/>
      <c r="P277" s="42"/>
      <c r="HY277" s="33"/>
      <c r="HZ277" s="33"/>
      <c r="IA277" s="33" t="s">
        <v>211</v>
      </c>
      <c r="IB277" s="33" t="s">
        <v>2</v>
      </c>
      <c r="IC277" s="33" t="s">
        <v>2</v>
      </c>
      <c r="ID277" s="33" t="s">
        <v>2</v>
      </c>
      <c r="IE277" s="33" t="s">
        <v>2</v>
      </c>
      <c r="IG277" s="33"/>
      <c r="IH277" s="33"/>
      <c r="II277" s="33"/>
      <c r="IK277" s="33"/>
      <c r="IL277" s="33"/>
    </row>
    <row r="278" spans="1:246" customFormat="1" ht="14.5" x14ac:dyDescent="0.35">
      <c r="A278" s="43"/>
      <c r="B278" s="44"/>
      <c r="C278" s="125" t="s">
        <v>212</v>
      </c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32"/>
      <c r="HY278" s="33"/>
      <c r="HZ278" s="33"/>
      <c r="IA278" s="33"/>
      <c r="IB278" s="33"/>
      <c r="IC278" s="33"/>
      <c r="ID278" s="33"/>
      <c r="IE278" s="33"/>
      <c r="IF278" s="3" t="s">
        <v>212</v>
      </c>
      <c r="IG278" s="33"/>
      <c r="IH278" s="33"/>
      <c r="II278" s="33"/>
      <c r="IK278" s="33"/>
      <c r="IL278" s="33"/>
    </row>
    <row r="279" spans="1:246" customFormat="1" ht="14.5" x14ac:dyDescent="0.35">
      <c r="A279" s="45"/>
      <c r="B279" s="46"/>
      <c r="C279" s="133" t="s">
        <v>57</v>
      </c>
      <c r="D279" s="133"/>
      <c r="E279" s="133"/>
      <c r="F279" s="133"/>
      <c r="G279" s="133"/>
      <c r="H279" s="36"/>
      <c r="I279" s="37"/>
      <c r="J279" s="37"/>
      <c r="K279" s="37"/>
      <c r="L279" s="40"/>
      <c r="M279" s="37"/>
      <c r="N279" s="47"/>
      <c r="O279" s="37"/>
      <c r="P279" s="48">
        <v>24485</v>
      </c>
      <c r="Q279" s="49"/>
      <c r="R279" s="49"/>
      <c r="HY279" s="33"/>
      <c r="HZ279" s="33"/>
      <c r="IA279" s="33"/>
      <c r="IB279" s="33"/>
      <c r="IC279" s="33"/>
      <c r="ID279" s="33"/>
      <c r="IE279" s="33"/>
      <c r="IG279" s="33" t="s">
        <v>57</v>
      </c>
      <c r="IH279" s="33"/>
      <c r="II279" s="33"/>
      <c r="IK279" s="33"/>
      <c r="IL279" s="33"/>
    </row>
    <row r="280" spans="1:246" customFormat="1" ht="14.5" x14ac:dyDescent="0.35">
      <c r="A280" s="50"/>
      <c r="B280" s="51"/>
      <c r="C280" s="133" t="s">
        <v>58</v>
      </c>
      <c r="D280" s="133"/>
      <c r="E280" s="133"/>
      <c r="F280" s="133"/>
      <c r="G280" s="133"/>
      <c r="H280" s="36"/>
      <c r="I280" s="37"/>
      <c r="J280" s="37"/>
      <c r="K280" s="37"/>
      <c r="L280" s="40"/>
      <c r="M280" s="37"/>
      <c r="N280" s="47">
        <v>36150.370000000003</v>
      </c>
      <c r="O280" s="37"/>
      <c r="P280" s="48">
        <v>40300.43</v>
      </c>
      <c r="HY280" s="33"/>
      <c r="HZ280" s="33"/>
      <c r="IA280" s="33"/>
      <c r="IB280" s="33"/>
      <c r="IC280" s="33"/>
      <c r="ID280" s="33"/>
      <c r="IE280" s="33"/>
      <c r="IG280" s="33"/>
      <c r="IH280" s="33" t="s">
        <v>58</v>
      </c>
      <c r="II280" s="33"/>
      <c r="IK280" s="33"/>
      <c r="IL280" s="33"/>
    </row>
    <row r="281" spans="1:246" customFormat="1" ht="0.75" customHeight="1" x14ac:dyDescent="0.35">
      <c r="A281" s="52"/>
      <c r="B281" s="53"/>
      <c r="C281" s="53"/>
      <c r="D281" s="53"/>
      <c r="E281" s="53"/>
      <c r="F281" s="53"/>
      <c r="G281" s="53"/>
      <c r="H281" s="54"/>
      <c r="I281" s="55"/>
      <c r="J281" s="55"/>
      <c r="K281" s="55"/>
      <c r="L281" s="56"/>
      <c r="M281" s="55"/>
      <c r="N281" s="56"/>
      <c r="O281" s="55"/>
      <c r="P281" s="57"/>
      <c r="HY281" s="33"/>
      <c r="HZ281" s="33"/>
      <c r="IA281" s="33"/>
      <c r="IB281" s="33"/>
      <c r="IC281" s="33"/>
      <c r="ID281" s="33"/>
      <c r="IE281" s="33"/>
      <c r="IG281" s="33"/>
      <c r="IH281" s="33"/>
      <c r="II281" s="33"/>
      <c r="IK281" s="33"/>
      <c r="IL281" s="33"/>
    </row>
    <row r="282" spans="1:246" customFormat="1" ht="14.5" x14ac:dyDescent="0.35">
      <c r="A282" s="45"/>
      <c r="B282" s="64"/>
      <c r="C282" s="126" t="s">
        <v>213</v>
      </c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65"/>
      <c r="Q282" s="66"/>
      <c r="R282" s="67"/>
      <c r="HY282" s="33"/>
      <c r="HZ282" s="33"/>
      <c r="IA282" s="33"/>
      <c r="IB282" s="33"/>
      <c r="IC282" s="33"/>
      <c r="ID282" s="33"/>
      <c r="IE282" s="33"/>
      <c r="IG282" s="33"/>
      <c r="IH282" s="33"/>
      <c r="II282" s="33" t="s">
        <v>213</v>
      </c>
      <c r="IK282" s="33"/>
      <c r="IL282" s="33"/>
    </row>
    <row r="283" spans="1:246" customFormat="1" ht="14.5" x14ac:dyDescent="0.35">
      <c r="A283" s="45"/>
      <c r="B283" s="46"/>
      <c r="C283" s="125" t="s">
        <v>137</v>
      </c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68">
        <v>111283.31</v>
      </c>
      <c r="HY283" s="33"/>
      <c r="HZ283" s="33"/>
      <c r="IA283" s="33"/>
      <c r="IB283" s="33"/>
      <c r="IC283" s="33"/>
      <c r="ID283" s="33"/>
      <c r="IE283" s="33"/>
      <c r="IG283" s="33"/>
      <c r="IH283" s="33"/>
      <c r="II283" s="33"/>
      <c r="IJ283" s="3" t="s">
        <v>137</v>
      </c>
      <c r="IK283" s="33"/>
      <c r="IL283" s="33"/>
    </row>
    <row r="284" spans="1:246" customFormat="1" ht="14.5" x14ac:dyDescent="0.35">
      <c r="A284" s="45"/>
      <c r="B284" s="46"/>
      <c r="C284" s="125" t="s">
        <v>138</v>
      </c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68">
        <v>252864.12</v>
      </c>
      <c r="HY284" s="33"/>
      <c r="HZ284" s="33"/>
      <c r="IA284" s="33"/>
      <c r="IB284" s="33"/>
      <c r="IC284" s="33"/>
      <c r="ID284" s="33"/>
      <c r="IE284" s="33"/>
      <c r="IG284" s="33"/>
      <c r="IH284" s="33"/>
      <c r="II284" s="33"/>
      <c r="IJ284" s="3" t="s">
        <v>138</v>
      </c>
      <c r="IK284" s="33"/>
      <c r="IL284" s="33"/>
    </row>
    <row r="285" spans="1:246" customFormat="1" ht="14.5" x14ac:dyDescent="0.35">
      <c r="A285" s="45"/>
      <c r="B285" s="46"/>
      <c r="C285" s="125" t="s">
        <v>139</v>
      </c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68">
        <v>10685.5</v>
      </c>
      <c r="HY285" s="33"/>
      <c r="HZ285" s="33"/>
      <c r="IA285" s="33"/>
      <c r="IB285" s="33"/>
      <c r="IC285" s="33"/>
      <c r="ID285" s="33"/>
      <c r="IE285" s="33"/>
      <c r="IG285" s="33"/>
      <c r="IH285" s="33"/>
      <c r="II285" s="33"/>
      <c r="IJ285" s="3" t="s">
        <v>139</v>
      </c>
      <c r="IK285" s="33"/>
      <c r="IL285" s="33"/>
    </row>
    <row r="286" spans="1:246" customFormat="1" ht="14.5" x14ac:dyDescent="0.35">
      <c r="A286" s="45"/>
      <c r="B286" s="46"/>
      <c r="C286" s="125" t="s">
        <v>140</v>
      </c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68">
        <v>93117.08</v>
      </c>
      <c r="HY286" s="33"/>
      <c r="HZ286" s="33"/>
      <c r="IA286" s="33"/>
      <c r="IB286" s="33"/>
      <c r="IC286" s="33"/>
      <c r="ID286" s="33"/>
      <c r="IE286" s="33"/>
      <c r="IG286" s="33"/>
      <c r="IH286" s="33"/>
      <c r="II286" s="33"/>
      <c r="IJ286" s="3" t="s">
        <v>140</v>
      </c>
      <c r="IK286" s="33"/>
      <c r="IL286" s="33"/>
    </row>
    <row r="287" spans="1:246" customFormat="1" ht="14.5" x14ac:dyDescent="0.35">
      <c r="A287" s="45"/>
      <c r="B287" s="46"/>
      <c r="C287" s="125" t="s">
        <v>141</v>
      </c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68">
        <v>98090.03</v>
      </c>
      <c r="HY287" s="33"/>
      <c r="HZ287" s="33"/>
      <c r="IA287" s="33"/>
      <c r="IB287" s="33"/>
      <c r="IC287" s="33"/>
      <c r="ID287" s="33"/>
      <c r="IE287" s="33"/>
      <c r="IG287" s="33"/>
      <c r="IH287" s="33"/>
      <c r="II287" s="33"/>
      <c r="IJ287" s="3" t="s">
        <v>141</v>
      </c>
      <c r="IK287" s="33"/>
      <c r="IL287" s="33"/>
    </row>
    <row r="288" spans="1:246" customFormat="1" ht="14.5" x14ac:dyDescent="0.35">
      <c r="A288" s="45"/>
      <c r="B288" s="46"/>
      <c r="C288" s="125" t="s">
        <v>142</v>
      </c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68">
        <v>54176.28</v>
      </c>
      <c r="HY288" s="33"/>
      <c r="HZ288" s="33"/>
      <c r="IA288" s="33"/>
      <c r="IB288" s="33"/>
      <c r="IC288" s="33"/>
      <c r="ID288" s="33"/>
      <c r="IE288" s="33"/>
      <c r="IG288" s="33"/>
      <c r="IH288" s="33"/>
      <c r="II288" s="33"/>
      <c r="IJ288" s="3" t="s">
        <v>142</v>
      </c>
      <c r="IK288" s="33"/>
      <c r="IL288" s="33"/>
    </row>
    <row r="289" spans="1:246" customFormat="1" ht="14.5" x14ac:dyDescent="0.35">
      <c r="A289" s="45"/>
      <c r="B289" s="64"/>
      <c r="C289" s="126" t="s">
        <v>214</v>
      </c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69">
        <v>263549.62</v>
      </c>
      <c r="Q289" s="70"/>
      <c r="R289" s="71"/>
      <c r="HY289" s="33"/>
      <c r="HZ289" s="33"/>
      <c r="IA289" s="33"/>
      <c r="IB289" s="33"/>
      <c r="IC289" s="33"/>
      <c r="ID289" s="33"/>
      <c r="IE289" s="33"/>
      <c r="IG289" s="33"/>
      <c r="IH289" s="33"/>
      <c r="II289" s="33"/>
      <c r="IK289" s="33" t="s">
        <v>214</v>
      </c>
      <c r="IL289" s="33"/>
    </row>
    <row r="290" spans="1:246" customFormat="1" ht="14.5" x14ac:dyDescent="0.35">
      <c r="A290" s="93"/>
      <c r="B290" s="94"/>
      <c r="C290" s="127" t="s">
        <v>144</v>
      </c>
      <c r="D290" s="127"/>
      <c r="E290" s="95"/>
      <c r="F290" s="95"/>
      <c r="G290" s="95"/>
      <c r="H290" s="95"/>
      <c r="I290" s="95"/>
      <c r="J290" s="95"/>
      <c r="K290" s="96"/>
      <c r="L290" s="95"/>
      <c r="M290" s="95"/>
      <c r="N290" s="95"/>
      <c r="O290" s="95" t="s">
        <v>145</v>
      </c>
      <c r="P290" s="97">
        <v>0</v>
      </c>
      <c r="HY290" s="33"/>
      <c r="HZ290" s="33"/>
      <c r="IA290" s="33"/>
      <c r="IB290" s="33"/>
      <c r="IC290" s="33"/>
      <c r="ID290" s="33"/>
      <c r="IE290" s="33"/>
      <c r="IG290" s="33"/>
      <c r="IH290" s="33"/>
      <c r="II290" s="33"/>
      <c r="IJ290" s="3" t="s">
        <v>146</v>
      </c>
      <c r="IK290" s="33"/>
      <c r="IL290" s="33"/>
    </row>
    <row r="291" spans="1:246" customFormat="1" ht="14.5" x14ac:dyDescent="0.35">
      <c r="A291" s="77"/>
      <c r="B291" s="78"/>
      <c r="C291" s="128" t="s">
        <v>215</v>
      </c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79">
        <f>ROUND(P289*P290,2)</f>
        <v>0</v>
      </c>
      <c r="HY291" s="33"/>
      <c r="HZ291" s="33"/>
      <c r="IA291" s="33"/>
      <c r="IB291" s="33"/>
      <c r="IC291" s="33"/>
      <c r="ID291" s="33"/>
      <c r="IE291" s="33"/>
      <c r="IG291" s="33"/>
      <c r="IH291" s="33"/>
      <c r="II291" s="33"/>
      <c r="IJ291" s="3" t="s">
        <v>148</v>
      </c>
      <c r="IK291" s="33"/>
      <c r="IL291" s="33"/>
    </row>
    <row r="292" spans="1:246" customFormat="1" ht="0.75" customHeight="1" x14ac:dyDescent="0.35">
      <c r="A292" s="80"/>
      <c r="B292" s="81"/>
      <c r="C292" s="82"/>
      <c r="D292" s="82"/>
      <c r="E292" s="82"/>
      <c r="F292" s="82"/>
      <c r="G292" s="82"/>
      <c r="H292" s="82"/>
      <c r="I292" s="82"/>
      <c r="J292" s="82"/>
      <c r="K292" s="83"/>
      <c r="L292" s="82"/>
      <c r="M292" s="82"/>
      <c r="N292" s="82"/>
      <c r="O292" s="82"/>
      <c r="P292" s="84"/>
      <c r="Q292" s="85"/>
      <c r="R292" s="71"/>
      <c r="HY292" s="33"/>
      <c r="HZ292" s="33"/>
      <c r="IA292" s="33"/>
      <c r="IB292" s="33"/>
      <c r="IC292" s="33"/>
      <c r="ID292" s="33"/>
      <c r="IE292" s="33"/>
      <c r="IG292" s="33"/>
      <c r="IH292" s="33"/>
      <c r="II292" s="33"/>
      <c r="IK292" s="33"/>
      <c r="IL292" s="33"/>
    </row>
    <row r="293" spans="1:246" customFormat="1" ht="14.5" x14ac:dyDescent="0.35">
      <c r="A293" s="129" t="s">
        <v>216</v>
      </c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1"/>
      <c r="HY293" s="33" t="s">
        <v>216</v>
      </c>
      <c r="HZ293" s="33"/>
      <c r="IA293" s="33"/>
      <c r="IB293" s="33"/>
      <c r="IC293" s="33"/>
      <c r="ID293" s="33"/>
      <c r="IE293" s="33"/>
      <c r="IG293" s="33"/>
      <c r="IH293" s="33"/>
      <c r="II293" s="33"/>
      <c r="IK293" s="33"/>
      <c r="IL293" s="33"/>
    </row>
    <row r="294" spans="1:246" customFormat="1" ht="14.5" x14ac:dyDescent="0.35">
      <c r="A294" s="34" t="s">
        <v>217</v>
      </c>
      <c r="B294" s="35" t="s">
        <v>151</v>
      </c>
      <c r="C294" s="119" t="s">
        <v>218</v>
      </c>
      <c r="D294" s="119"/>
      <c r="E294" s="119"/>
      <c r="F294" s="119"/>
      <c r="G294" s="119"/>
      <c r="H294" s="36" t="s">
        <v>153</v>
      </c>
      <c r="I294" s="37">
        <v>143</v>
      </c>
      <c r="J294" s="38">
        <v>1</v>
      </c>
      <c r="K294" s="38">
        <v>143</v>
      </c>
      <c r="L294" s="40"/>
      <c r="M294" s="37"/>
      <c r="N294" s="86">
        <v>0</v>
      </c>
      <c r="O294" s="87"/>
      <c r="P294" s="88">
        <f>ROUND(K294*N294,2)</f>
        <v>0</v>
      </c>
      <c r="HY294" s="33"/>
      <c r="HZ294" s="33"/>
      <c r="IA294" s="33" t="s">
        <v>218</v>
      </c>
      <c r="IB294" s="33" t="s">
        <v>2</v>
      </c>
      <c r="IC294" s="33" t="s">
        <v>2</v>
      </c>
      <c r="ID294" s="33" t="s">
        <v>2</v>
      </c>
      <c r="IE294" s="33" t="s">
        <v>2</v>
      </c>
      <c r="IG294" s="33"/>
      <c r="IH294" s="33"/>
      <c r="II294" s="33"/>
      <c r="IK294" s="33"/>
      <c r="IL294" s="33"/>
    </row>
    <row r="295" spans="1:246" customFormat="1" ht="0.75" customHeight="1" x14ac:dyDescent="0.35">
      <c r="A295" s="52"/>
      <c r="B295" s="53"/>
      <c r="C295" s="53"/>
      <c r="D295" s="53"/>
      <c r="E295" s="53"/>
      <c r="F295" s="53"/>
      <c r="G295" s="53"/>
      <c r="H295" s="54"/>
      <c r="I295" s="55"/>
      <c r="J295" s="55"/>
      <c r="K295" s="55"/>
      <c r="L295" s="56"/>
      <c r="M295" s="55"/>
      <c r="N295" s="56"/>
      <c r="O295" s="55"/>
      <c r="P295" s="57"/>
      <c r="HY295" s="33"/>
      <c r="HZ295" s="33"/>
      <c r="IA295" s="33"/>
      <c r="IB295" s="33"/>
      <c r="IC295" s="33"/>
      <c r="ID295" s="33"/>
      <c r="IE295" s="33"/>
      <c r="IG295" s="33"/>
      <c r="IH295" s="33"/>
      <c r="II295" s="33"/>
      <c r="IK295" s="33"/>
      <c r="IL295" s="33"/>
    </row>
    <row r="296" spans="1:246" customFormat="1" ht="14.5" x14ac:dyDescent="0.35">
      <c r="A296" s="34" t="s">
        <v>219</v>
      </c>
      <c r="B296" s="35" t="s">
        <v>151</v>
      </c>
      <c r="C296" s="119" t="s">
        <v>155</v>
      </c>
      <c r="D296" s="119"/>
      <c r="E296" s="119"/>
      <c r="F296" s="119"/>
      <c r="G296" s="119"/>
      <c r="H296" s="36" t="s">
        <v>153</v>
      </c>
      <c r="I296" s="37">
        <v>2187</v>
      </c>
      <c r="J296" s="38">
        <v>1</v>
      </c>
      <c r="K296" s="38">
        <v>2187</v>
      </c>
      <c r="L296" s="40"/>
      <c r="M296" s="37"/>
      <c r="N296" s="86">
        <v>0</v>
      </c>
      <c r="O296" s="87"/>
      <c r="P296" s="88">
        <f>ROUND(K296*N296,2)</f>
        <v>0</v>
      </c>
      <c r="HY296" s="33"/>
      <c r="HZ296" s="33"/>
      <c r="IA296" s="33" t="s">
        <v>155</v>
      </c>
      <c r="IB296" s="33" t="s">
        <v>2</v>
      </c>
      <c r="IC296" s="33" t="s">
        <v>2</v>
      </c>
      <c r="ID296" s="33" t="s">
        <v>2</v>
      </c>
      <c r="IE296" s="33" t="s">
        <v>2</v>
      </c>
      <c r="IG296" s="33"/>
      <c r="IH296" s="33"/>
      <c r="II296" s="33"/>
      <c r="IK296" s="33"/>
      <c r="IL296" s="33"/>
    </row>
    <row r="297" spans="1:246" customFormat="1" ht="0.75" customHeight="1" x14ac:dyDescent="0.35">
      <c r="A297" s="52"/>
      <c r="B297" s="53"/>
      <c r="C297" s="53"/>
      <c r="D297" s="53"/>
      <c r="E297" s="53"/>
      <c r="F297" s="53"/>
      <c r="G297" s="53"/>
      <c r="H297" s="54"/>
      <c r="I297" s="55"/>
      <c r="J297" s="55"/>
      <c r="K297" s="55"/>
      <c r="L297" s="56"/>
      <c r="M297" s="55"/>
      <c r="N297" s="56"/>
      <c r="O297" s="55"/>
      <c r="P297" s="57"/>
      <c r="HY297" s="33"/>
      <c r="HZ297" s="33"/>
      <c r="IA297" s="33"/>
      <c r="IB297" s="33"/>
      <c r="IC297" s="33"/>
      <c r="ID297" s="33"/>
      <c r="IE297" s="33"/>
      <c r="IG297" s="33"/>
      <c r="IH297" s="33"/>
      <c r="II297" s="33"/>
      <c r="IK297" s="33"/>
      <c r="IL297" s="33"/>
    </row>
    <row r="298" spans="1:246" customFormat="1" ht="14.5" x14ac:dyDescent="0.35">
      <c r="A298" s="34" t="s">
        <v>220</v>
      </c>
      <c r="B298" s="35" t="s">
        <v>151</v>
      </c>
      <c r="C298" s="119" t="s">
        <v>157</v>
      </c>
      <c r="D298" s="119"/>
      <c r="E298" s="119"/>
      <c r="F298" s="119"/>
      <c r="G298" s="119"/>
      <c r="H298" s="36" t="s">
        <v>158</v>
      </c>
      <c r="I298" s="37">
        <v>13</v>
      </c>
      <c r="J298" s="38">
        <v>1</v>
      </c>
      <c r="K298" s="38">
        <v>13</v>
      </c>
      <c r="L298" s="40"/>
      <c r="M298" s="37"/>
      <c r="N298" s="86">
        <v>0</v>
      </c>
      <c r="O298" s="87"/>
      <c r="P298" s="88">
        <f>ROUND(K298*N298,2)</f>
        <v>0</v>
      </c>
      <c r="HY298" s="33"/>
      <c r="HZ298" s="33"/>
      <c r="IA298" s="33" t="s">
        <v>157</v>
      </c>
      <c r="IB298" s="33" t="s">
        <v>2</v>
      </c>
      <c r="IC298" s="33" t="s">
        <v>2</v>
      </c>
      <c r="ID298" s="33" t="s">
        <v>2</v>
      </c>
      <c r="IE298" s="33" t="s">
        <v>2</v>
      </c>
      <c r="IG298" s="33"/>
      <c r="IH298" s="33"/>
      <c r="II298" s="33"/>
      <c r="IK298" s="33"/>
      <c r="IL298" s="33"/>
    </row>
    <row r="299" spans="1:246" customFormat="1" ht="0.75" customHeight="1" x14ac:dyDescent="0.35">
      <c r="A299" s="52"/>
      <c r="B299" s="53"/>
      <c r="C299" s="53"/>
      <c r="D299" s="53"/>
      <c r="E299" s="53"/>
      <c r="F299" s="53"/>
      <c r="G299" s="53"/>
      <c r="H299" s="54"/>
      <c r="I299" s="55"/>
      <c r="J299" s="55"/>
      <c r="K299" s="55"/>
      <c r="L299" s="56"/>
      <c r="M299" s="55"/>
      <c r="N299" s="56"/>
      <c r="O299" s="55"/>
      <c r="P299" s="57"/>
      <c r="HY299" s="33"/>
      <c r="HZ299" s="33"/>
      <c r="IA299" s="33"/>
      <c r="IB299" s="33"/>
      <c r="IC299" s="33"/>
      <c r="ID299" s="33"/>
      <c r="IE299" s="33"/>
      <c r="IG299" s="33"/>
      <c r="IH299" s="33"/>
      <c r="II299" s="33"/>
      <c r="IK299" s="33"/>
      <c r="IL299" s="33"/>
    </row>
    <row r="300" spans="1:246" customFormat="1" ht="14.5" x14ac:dyDescent="0.35">
      <c r="A300" s="34" t="s">
        <v>221</v>
      </c>
      <c r="B300" s="35" t="s">
        <v>151</v>
      </c>
      <c r="C300" s="119" t="s">
        <v>160</v>
      </c>
      <c r="D300" s="119"/>
      <c r="E300" s="119"/>
      <c r="F300" s="119"/>
      <c r="G300" s="119"/>
      <c r="H300" s="36" t="s">
        <v>161</v>
      </c>
      <c r="I300" s="37">
        <v>86</v>
      </c>
      <c r="J300" s="38">
        <v>1</v>
      </c>
      <c r="K300" s="38">
        <v>86</v>
      </c>
      <c r="L300" s="40"/>
      <c r="M300" s="37"/>
      <c r="N300" s="86">
        <v>0</v>
      </c>
      <c r="O300" s="87"/>
      <c r="P300" s="88">
        <f>ROUND(K300*N300,2)</f>
        <v>0</v>
      </c>
      <c r="HY300" s="33"/>
      <c r="HZ300" s="33"/>
      <c r="IA300" s="33" t="s">
        <v>160</v>
      </c>
      <c r="IB300" s="33" t="s">
        <v>2</v>
      </c>
      <c r="IC300" s="33" t="s">
        <v>2</v>
      </c>
      <c r="ID300" s="33" t="s">
        <v>2</v>
      </c>
      <c r="IE300" s="33" t="s">
        <v>2</v>
      </c>
      <c r="IG300" s="33"/>
      <c r="IH300" s="33"/>
      <c r="II300" s="33"/>
      <c r="IK300" s="33"/>
      <c r="IL300" s="33"/>
    </row>
    <row r="301" spans="1:246" customFormat="1" ht="0.75" customHeight="1" x14ac:dyDescent="0.35">
      <c r="A301" s="52"/>
      <c r="B301" s="53"/>
      <c r="C301" s="53"/>
      <c r="D301" s="53"/>
      <c r="E301" s="53"/>
      <c r="F301" s="53"/>
      <c r="G301" s="53"/>
      <c r="H301" s="54"/>
      <c r="I301" s="55"/>
      <c r="J301" s="55"/>
      <c r="K301" s="55"/>
      <c r="L301" s="56"/>
      <c r="M301" s="55"/>
      <c r="N301" s="56"/>
      <c r="O301" s="55"/>
      <c r="P301" s="57"/>
      <c r="HY301" s="33"/>
      <c r="HZ301" s="33"/>
      <c r="IA301" s="33"/>
      <c r="IB301" s="33"/>
      <c r="IC301" s="33"/>
      <c r="ID301" s="33"/>
      <c r="IE301" s="33"/>
      <c r="IG301" s="33"/>
      <c r="IH301" s="33"/>
      <c r="II301" s="33"/>
      <c r="IK301" s="33"/>
      <c r="IL301" s="33"/>
    </row>
    <row r="302" spans="1:246" customFormat="1" ht="22" x14ac:dyDescent="0.35">
      <c r="A302" s="34" t="s">
        <v>222</v>
      </c>
      <c r="B302" s="35" t="s">
        <v>151</v>
      </c>
      <c r="C302" s="119" t="s">
        <v>163</v>
      </c>
      <c r="D302" s="119"/>
      <c r="E302" s="119"/>
      <c r="F302" s="119"/>
      <c r="G302" s="119"/>
      <c r="H302" s="36" t="s">
        <v>153</v>
      </c>
      <c r="I302" s="37">
        <v>76</v>
      </c>
      <c r="J302" s="38">
        <v>1</v>
      </c>
      <c r="K302" s="38">
        <v>76</v>
      </c>
      <c r="L302" s="40"/>
      <c r="M302" s="37"/>
      <c r="N302" s="86">
        <v>0</v>
      </c>
      <c r="O302" s="87"/>
      <c r="P302" s="88">
        <f>ROUND(K302*N302,2)</f>
        <v>0</v>
      </c>
      <c r="HY302" s="33"/>
      <c r="HZ302" s="33"/>
      <c r="IA302" s="33" t="s">
        <v>163</v>
      </c>
      <c r="IB302" s="33" t="s">
        <v>2</v>
      </c>
      <c r="IC302" s="33" t="s">
        <v>2</v>
      </c>
      <c r="ID302" s="33" t="s">
        <v>2</v>
      </c>
      <c r="IE302" s="33" t="s">
        <v>2</v>
      </c>
      <c r="IG302" s="33"/>
      <c r="IH302" s="33"/>
      <c r="II302" s="33"/>
      <c r="IK302" s="33"/>
      <c r="IL302" s="33"/>
    </row>
    <row r="303" spans="1:246" customFormat="1" ht="0.75" customHeight="1" x14ac:dyDescent="0.35">
      <c r="A303" s="52"/>
      <c r="B303" s="53"/>
      <c r="C303" s="53"/>
      <c r="D303" s="53"/>
      <c r="E303" s="53"/>
      <c r="F303" s="53"/>
      <c r="G303" s="53"/>
      <c r="H303" s="54"/>
      <c r="I303" s="55"/>
      <c r="J303" s="55"/>
      <c r="K303" s="55"/>
      <c r="L303" s="56"/>
      <c r="M303" s="55"/>
      <c r="N303" s="56"/>
      <c r="O303" s="55"/>
      <c r="P303" s="57"/>
      <c r="HY303" s="33"/>
      <c r="HZ303" s="33"/>
      <c r="IA303" s="33"/>
      <c r="IB303" s="33"/>
      <c r="IC303" s="33"/>
      <c r="ID303" s="33"/>
      <c r="IE303" s="33"/>
      <c r="IG303" s="33"/>
      <c r="IH303" s="33"/>
      <c r="II303" s="33"/>
      <c r="IK303" s="33"/>
      <c r="IL303" s="33"/>
    </row>
    <row r="304" spans="1:246" customFormat="1" ht="14.5" x14ac:dyDescent="0.35">
      <c r="A304" s="34" t="s">
        <v>223</v>
      </c>
      <c r="B304" s="35" t="s">
        <v>151</v>
      </c>
      <c r="C304" s="119" t="s">
        <v>224</v>
      </c>
      <c r="D304" s="119"/>
      <c r="E304" s="119"/>
      <c r="F304" s="119"/>
      <c r="G304" s="119"/>
      <c r="H304" s="36" t="s">
        <v>62</v>
      </c>
      <c r="I304" s="37">
        <v>12</v>
      </c>
      <c r="J304" s="38">
        <v>1</v>
      </c>
      <c r="K304" s="38">
        <v>12</v>
      </c>
      <c r="L304" s="40"/>
      <c r="M304" s="37"/>
      <c r="N304" s="86">
        <v>0</v>
      </c>
      <c r="O304" s="87"/>
      <c r="P304" s="88">
        <f>ROUND(K304*N304,2)</f>
        <v>0</v>
      </c>
      <c r="HY304" s="33"/>
      <c r="HZ304" s="33"/>
      <c r="IA304" s="33" t="s">
        <v>224</v>
      </c>
      <c r="IB304" s="33" t="s">
        <v>2</v>
      </c>
      <c r="IC304" s="33" t="s">
        <v>2</v>
      </c>
      <c r="ID304" s="33" t="s">
        <v>2</v>
      </c>
      <c r="IE304" s="33" t="s">
        <v>2</v>
      </c>
      <c r="IG304" s="33"/>
      <c r="IH304" s="33"/>
      <c r="II304" s="33"/>
      <c r="IK304" s="33"/>
      <c r="IL304" s="33"/>
    </row>
    <row r="305" spans="1:246" customFormat="1" ht="0.75" customHeight="1" x14ac:dyDescent="0.35">
      <c r="A305" s="52"/>
      <c r="B305" s="53"/>
      <c r="C305" s="53"/>
      <c r="D305" s="53"/>
      <c r="E305" s="53"/>
      <c r="F305" s="53"/>
      <c r="G305" s="53"/>
      <c r="H305" s="54"/>
      <c r="I305" s="55"/>
      <c r="J305" s="55"/>
      <c r="K305" s="55"/>
      <c r="L305" s="56"/>
      <c r="M305" s="55"/>
      <c r="N305" s="56"/>
      <c r="O305" s="55"/>
      <c r="P305" s="57"/>
      <c r="HY305" s="33"/>
      <c r="HZ305" s="33"/>
      <c r="IA305" s="33"/>
      <c r="IB305" s="33"/>
      <c r="IC305" s="33"/>
      <c r="ID305" s="33"/>
      <c r="IE305" s="33"/>
      <c r="IG305" s="33"/>
      <c r="IH305" s="33"/>
      <c r="II305" s="33"/>
      <c r="IK305" s="33"/>
      <c r="IL305" s="33"/>
    </row>
    <row r="306" spans="1:246" customFormat="1" ht="22" x14ac:dyDescent="0.35">
      <c r="A306" s="34" t="s">
        <v>225</v>
      </c>
      <c r="B306" s="35" t="s">
        <v>151</v>
      </c>
      <c r="C306" s="119" t="s">
        <v>226</v>
      </c>
      <c r="D306" s="119"/>
      <c r="E306" s="119"/>
      <c r="F306" s="119"/>
      <c r="G306" s="119"/>
      <c r="H306" s="36" t="s">
        <v>158</v>
      </c>
      <c r="I306" s="37">
        <v>0.48</v>
      </c>
      <c r="J306" s="38">
        <v>1</v>
      </c>
      <c r="K306" s="39">
        <v>0.48</v>
      </c>
      <c r="L306" s="40"/>
      <c r="M306" s="37"/>
      <c r="N306" s="86">
        <v>0</v>
      </c>
      <c r="O306" s="87"/>
      <c r="P306" s="88">
        <f>ROUND(K306*N306,2)</f>
        <v>0</v>
      </c>
      <c r="HY306" s="33"/>
      <c r="HZ306" s="33"/>
      <c r="IA306" s="33" t="s">
        <v>226</v>
      </c>
      <c r="IB306" s="33" t="s">
        <v>2</v>
      </c>
      <c r="IC306" s="33" t="s">
        <v>2</v>
      </c>
      <c r="ID306" s="33" t="s">
        <v>2</v>
      </c>
      <c r="IE306" s="33" t="s">
        <v>2</v>
      </c>
      <c r="IG306" s="33"/>
      <c r="IH306" s="33"/>
      <c r="II306" s="33"/>
      <c r="IK306" s="33"/>
      <c r="IL306" s="33"/>
    </row>
    <row r="307" spans="1:246" customFormat="1" ht="0.75" customHeight="1" x14ac:dyDescent="0.35">
      <c r="A307" s="52"/>
      <c r="B307" s="53"/>
      <c r="C307" s="53"/>
      <c r="D307" s="53"/>
      <c r="E307" s="53"/>
      <c r="F307" s="53"/>
      <c r="G307" s="53"/>
      <c r="H307" s="54"/>
      <c r="I307" s="55"/>
      <c r="J307" s="55"/>
      <c r="K307" s="55"/>
      <c r="L307" s="56"/>
      <c r="M307" s="55"/>
      <c r="N307" s="56"/>
      <c r="O307" s="55"/>
      <c r="P307" s="57"/>
      <c r="HY307" s="33"/>
      <c r="HZ307" s="33"/>
      <c r="IA307" s="33"/>
      <c r="IB307" s="33"/>
      <c r="IC307" s="33"/>
      <c r="ID307" s="33"/>
      <c r="IE307" s="33"/>
      <c r="IG307" s="33"/>
      <c r="IH307" s="33"/>
      <c r="II307" s="33"/>
      <c r="IK307" s="33"/>
      <c r="IL307" s="33"/>
    </row>
    <row r="308" spans="1:246" customFormat="1" ht="14.5" x14ac:dyDescent="0.35">
      <c r="A308" s="34" t="s">
        <v>227</v>
      </c>
      <c r="B308" s="35" t="s">
        <v>151</v>
      </c>
      <c r="C308" s="119" t="s">
        <v>173</v>
      </c>
      <c r="D308" s="119"/>
      <c r="E308" s="119"/>
      <c r="F308" s="119"/>
      <c r="G308" s="119"/>
      <c r="H308" s="36" t="s">
        <v>158</v>
      </c>
      <c r="I308" s="37">
        <v>0.3</v>
      </c>
      <c r="J308" s="38">
        <v>1</v>
      </c>
      <c r="K308" s="61">
        <v>0.3</v>
      </c>
      <c r="L308" s="40"/>
      <c r="M308" s="37"/>
      <c r="N308" s="86">
        <v>0</v>
      </c>
      <c r="O308" s="87"/>
      <c r="P308" s="88">
        <f>ROUND(K308*N308,2)</f>
        <v>0</v>
      </c>
      <c r="HY308" s="33"/>
      <c r="HZ308" s="33"/>
      <c r="IA308" s="33" t="s">
        <v>173</v>
      </c>
      <c r="IB308" s="33" t="s">
        <v>2</v>
      </c>
      <c r="IC308" s="33" t="s">
        <v>2</v>
      </c>
      <c r="ID308" s="33" t="s">
        <v>2</v>
      </c>
      <c r="IE308" s="33" t="s">
        <v>2</v>
      </c>
      <c r="IG308" s="33"/>
      <c r="IH308" s="33"/>
      <c r="II308" s="33"/>
      <c r="IK308" s="33"/>
      <c r="IL308" s="33"/>
    </row>
    <row r="309" spans="1:246" customFormat="1" ht="0.75" customHeight="1" x14ac:dyDescent="0.35">
      <c r="A309" s="52"/>
      <c r="B309" s="53"/>
      <c r="C309" s="53"/>
      <c r="D309" s="53"/>
      <c r="E309" s="53"/>
      <c r="F309" s="53"/>
      <c r="G309" s="53"/>
      <c r="H309" s="54"/>
      <c r="I309" s="55"/>
      <c r="J309" s="55"/>
      <c r="K309" s="55"/>
      <c r="L309" s="56"/>
      <c r="M309" s="55"/>
      <c r="N309" s="56"/>
      <c r="O309" s="55"/>
      <c r="P309" s="57"/>
      <c r="HY309" s="33"/>
      <c r="HZ309" s="33"/>
      <c r="IA309" s="33"/>
      <c r="IB309" s="33"/>
      <c r="IC309" s="33"/>
      <c r="ID309" s="33"/>
      <c r="IE309" s="33"/>
      <c r="IG309" s="33"/>
      <c r="IH309" s="33"/>
      <c r="II309" s="33"/>
      <c r="IK309" s="33"/>
      <c r="IL309" s="33"/>
    </row>
    <row r="310" spans="1:246" customFormat="1" ht="32.5" x14ac:dyDescent="0.35">
      <c r="A310" s="34" t="s">
        <v>228</v>
      </c>
      <c r="B310" s="35" t="s">
        <v>151</v>
      </c>
      <c r="C310" s="119" t="s">
        <v>229</v>
      </c>
      <c r="D310" s="119"/>
      <c r="E310" s="119"/>
      <c r="F310" s="119"/>
      <c r="G310" s="119"/>
      <c r="H310" s="36" t="s">
        <v>158</v>
      </c>
      <c r="I310" s="37">
        <v>2.84</v>
      </c>
      <c r="J310" s="38">
        <v>1</v>
      </c>
      <c r="K310" s="39">
        <v>2.84</v>
      </c>
      <c r="L310" s="40"/>
      <c r="M310" s="37"/>
      <c r="N310" s="86">
        <v>0</v>
      </c>
      <c r="O310" s="87"/>
      <c r="P310" s="88">
        <f>ROUND(K310*N310,2)</f>
        <v>0</v>
      </c>
      <c r="HY310" s="33"/>
      <c r="HZ310" s="33"/>
      <c r="IA310" s="33" t="s">
        <v>229</v>
      </c>
      <c r="IB310" s="33" t="s">
        <v>2</v>
      </c>
      <c r="IC310" s="33" t="s">
        <v>2</v>
      </c>
      <c r="ID310" s="33" t="s">
        <v>2</v>
      </c>
      <c r="IE310" s="33" t="s">
        <v>2</v>
      </c>
      <c r="IG310" s="33"/>
      <c r="IH310" s="33"/>
      <c r="II310" s="33"/>
      <c r="IK310" s="33"/>
      <c r="IL310" s="33"/>
    </row>
    <row r="311" spans="1:246" customFormat="1" ht="0.75" customHeight="1" x14ac:dyDescent="0.35">
      <c r="A311" s="52"/>
      <c r="B311" s="53"/>
      <c r="C311" s="53"/>
      <c r="D311" s="53"/>
      <c r="E311" s="53"/>
      <c r="F311" s="53"/>
      <c r="G311" s="53"/>
      <c r="H311" s="54"/>
      <c r="I311" s="55"/>
      <c r="J311" s="55"/>
      <c r="K311" s="55"/>
      <c r="L311" s="56"/>
      <c r="M311" s="55"/>
      <c r="N311" s="56"/>
      <c r="O311" s="55"/>
      <c r="P311" s="57"/>
      <c r="HY311" s="33"/>
      <c r="HZ311" s="33"/>
      <c r="IA311" s="33"/>
      <c r="IB311" s="33"/>
      <c r="IC311" s="33"/>
      <c r="ID311" s="33"/>
      <c r="IE311" s="33"/>
      <c r="IG311" s="33"/>
      <c r="IH311" s="33"/>
      <c r="II311" s="33"/>
      <c r="IK311" s="33"/>
      <c r="IL311" s="33"/>
    </row>
    <row r="312" spans="1:246" customFormat="1" ht="32.5" x14ac:dyDescent="0.35">
      <c r="A312" s="34" t="s">
        <v>230</v>
      </c>
      <c r="B312" s="35" t="s">
        <v>151</v>
      </c>
      <c r="C312" s="119" t="s">
        <v>231</v>
      </c>
      <c r="D312" s="119"/>
      <c r="E312" s="119"/>
      <c r="F312" s="119"/>
      <c r="G312" s="119"/>
      <c r="H312" s="36" t="s">
        <v>158</v>
      </c>
      <c r="I312" s="37">
        <v>15.57</v>
      </c>
      <c r="J312" s="38">
        <v>1</v>
      </c>
      <c r="K312" s="39">
        <v>15.57</v>
      </c>
      <c r="L312" s="40"/>
      <c r="M312" s="37"/>
      <c r="N312" s="86">
        <v>0</v>
      </c>
      <c r="O312" s="87"/>
      <c r="P312" s="88">
        <f>ROUND(K312*N312,2)</f>
        <v>0</v>
      </c>
      <c r="HY312" s="33"/>
      <c r="HZ312" s="33"/>
      <c r="IA312" s="33" t="s">
        <v>231</v>
      </c>
      <c r="IB312" s="33" t="s">
        <v>2</v>
      </c>
      <c r="IC312" s="33" t="s">
        <v>2</v>
      </c>
      <c r="ID312" s="33" t="s">
        <v>2</v>
      </c>
      <c r="IE312" s="33" t="s">
        <v>2</v>
      </c>
      <c r="IG312" s="33"/>
      <c r="IH312" s="33"/>
      <c r="II312" s="33"/>
      <c r="IK312" s="33"/>
      <c r="IL312" s="33"/>
    </row>
    <row r="313" spans="1:246" customFormat="1" ht="0.75" customHeight="1" x14ac:dyDescent="0.35">
      <c r="A313" s="52"/>
      <c r="B313" s="53"/>
      <c r="C313" s="53"/>
      <c r="D313" s="53"/>
      <c r="E313" s="53"/>
      <c r="F313" s="53"/>
      <c r="G313" s="53"/>
      <c r="H313" s="54"/>
      <c r="I313" s="55"/>
      <c r="J313" s="55"/>
      <c r="K313" s="55"/>
      <c r="L313" s="56"/>
      <c r="M313" s="55"/>
      <c r="N313" s="56"/>
      <c r="O313" s="55"/>
      <c r="P313" s="57"/>
      <c r="HY313" s="33"/>
      <c r="HZ313" s="33"/>
      <c r="IA313" s="33"/>
      <c r="IB313" s="33"/>
      <c r="IC313" s="33"/>
      <c r="ID313" s="33"/>
      <c r="IE313" s="33"/>
      <c r="IG313" s="33"/>
      <c r="IH313" s="33"/>
      <c r="II313" s="33"/>
      <c r="IK313" s="33"/>
      <c r="IL313" s="33"/>
    </row>
    <row r="314" spans="1:246" customFormat="1" ht="32.5" x14ac:dyDescent="0.35">
      <c r="A314" s="34" t="s">
        <v>232</v>
      </c>
      <c r="B314" s="35" t="s">
        <v>151</v>
      </c>
      <c r="C314" s="119" t="s">
        <v>233</v>
      </c>
      <c r="D314" s="119"/>
      <c r="E314" s="119"/>
      <c r="F314" s="119"/>
      <c r="G314" s="119"/>
      <c r="H314" s="36" t="s">
        <v>158</v>
      </c>
      <c r="I314" s="37">
        <v>3.89</v>
      </c>
      <c r="J314" s="38">
        <v>1</v>
      </c>
      <c r="K314" s="39">
        <v>3.89</v>
      </c>
      <c r="L314" s="40"/>
      <c r="M314" s="37"/>
      <c r="N314" s="86">
        <v>0</v>
      </c>
      <c r="O314" s="87"/>
      <c r="P314" s="88">
        <f>ROUND(K314*N314,2)</f>
        <v>0</v>
      </c>
      <c r="HY314" s="33"/>
      <c r="HZ314" s="33"/>
      <c r="IA314" s="33" t="s">
        <v>233</v>
      </c>
      <c r="IB314" s="33" t="s">
        <v>2</v>
      </c>
      <c r="IC314" s="33" t="s">
        <v>2</v>
      </c>
      <c r="ID314" s="33" t="s">
        <v>2</v>
      </c>
      <c r="IE314" s="33" t="s">
        <v>2</v>
      </c>
      <c r="IG314" s="33"/>
      <c r="IH314" s="33"/>
      <c r="II314" s="33"/>
      <c r="IK314" s="33"/>
      <c r="IL314" s="33"/>
    </row>
    <row r="315" spans="1:246" customFormat="1" ht="0.75" customHeight="1" x14ac:dyDescent="0.35">
      <c r="A315" s="52"/>
      <c r="B315" s="53"/>
      <c r="C315" s="53"/>
      <c r="D315" s="53"/>
      <c r="E315" s="53"/>
      <c r="F315" s="53"/>
      <c r="G315" s="53"/>
      <c r="H315" s="54"/>
      <c r="I315" s="55"/>
      <c r="J315" s="55"/>
      <c r="K315" s="55"/>
      <c r="L315" s="56"/>
      <c r="M315" s="55"/>
      <c r="N315" s="56"/>
      <c r="O315" s="55"/>
      <c r="P315" s="57"/>
      <c r="HY315" s="33"/>
      <c r="HZ315" s="33"/>
      <c r="IA315" s="33"/>
      <c r="IB315" s="33"/>
      <c r="IC315" s="33"/>
      <c r="ID315" s="33"/>
      <c r="IE315" s="33"/>
      <c r="IG315" s="33"/>
      <c r="IH315" s="33"/>
      <c r="II315" s="33"/>
      <c r="IK315" s="33"/>
      <c r="IL315" s="33"/>
    </row>
    <row r="316" spans="1:246" customFormat="1" ht="14.5" x14ac:dyDescent="0.35">
      <c r="A316" s="90"/>
      <c r="B316" s="91"/>
      <c r="C316" s="120" t="s">
        <v>234</v>
      </c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92">
        <f>ROUND(SUM(P294:P315),2)</f>
        <v>0</v>
      </c>
      <c r="Q316" s="66"/>
      <c r="R316" s="67"/>
      <c r="HY316" s="33"/>
      <c r="HZ316" s="33"/>
      <c r="IA316" s="33"/>
      <c r="IB316" s="33"/>
      <c r="IC316" s="33"/>
      <c r="ID316" s="33"/>
      <c r="IE316" s="33"/>
      <c r="IG316" s="33"/>
      <c r="IH316" s="33"/>
      <c r="II316" s="33" t="s">
        <v>234</v>
      </c>
      <c r="IK316" s="33"/>
      <c r="IL316" s="33"/>
    </row>
    <row r="317" spans="1:246" customFormat="1" ht="0.75" customHeight="1" x14ac:dyDescent="0.35">
      <c r="A317" s="80"/>
      <c r="B317" s="81"/>
      <c r="C317" s="82"/>
      <c r="D317" s="82"/>
      <c r="E317" s="82"/>
      <c r="F317" s="82"/>
      <c r="G317" s="82"/>
      <c r="H317" s="82"/>
      <c r="I317" s="82"/>
      <c r="J317" s="82"/>
      <c r="K317" s="83"/>
      <c r="L317" s="82"/>
      <c r="M317" s="82"/>
      <c r="N317" s="82"/>
      <c r="O317" s="82"/>
      <c r="P317" s="84"/>
      <c r="Q317" s="85"/>
      <c r="R317" s="71"/>
      <c r="HY317" s="33"/>
      <c r="HZ317" s="33"/>
      <c r="IA317" s="33"/>
      <c r="IB317" s="33"/>
      <c r="IC317" s="33"/>
      <c r="ID317" s="33"/>
      <c r="IE317" s="33"/>
      <c r="IG317" s="33"/>
      <c r="IH317" s="33"/>
      <c r="II317" s="33"/>
      <c r="IK317" s="33"/>
      <c r="IL317" s="33"/>
    </row>
    <row r="318" spans="1:246" customFormat="1" ht="14.5" x14ac:dyDescent="0.35">
      <c r="A318" s="129" t="s">
        <v>235</v>
      </c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1"/>
      <c r="HY318" s="33" t="s">
        <v>235</v>
      </c>
      <c r="HZ318" s="33"/>
      <c r="IA318" s="33"/>
      <c r="IB318" s="33"/>
      <c r="IC318" s="33"/>
      <c r="ID318" s="33"/>
      <c r="IE318" s="33"/>
      <c r="IG318" s="33"/>
      <c r="IH318" s="33"/>
      <c r="II318" s="33"/>
      <c r="IK318" s="33"/>
      <c r="IL318" s="33"/>
    </row>
    <row r="319" spans="1:246" customFormat="1" ht="14.5" x14ac:dyDescent="0.35">
      <c r="A319" s="129" t="s">
        <v>51</v>
      </c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1"/>
      <c r="HY319" s="33"/>
      <c r="HZ319" s="33" t="s">
        <v>51</v>
      </c>
      <c r="IA319" s="33"/>
      <c r="IB319" s="33"/>
      <c r="IC319" s="33"/>
      <c r="ID319" s="33"/>
      <c r="IE319" s="33"/>
      <c r="IG319" s="33"/>
      <c r="IH319" s="33"/>
      <c r="II319" s="33"/>
      <c r="IK319" s="33"/>
      <c r="IL319" s="33"/>
    </row>
    <row r="320" spans="1:246" customFormat="1" ht="14.5" x14ac:dyDescent="0.35">
      <c r="A320" s="129" t="s">
        <v>64</v>
      </c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1"/>
      <c r="HY320" s="33"/>
      <c r="HZ320" s="33" t="s">
        <v>64</v>
      </c>
      <c r="IA320" s="33"/>
      <c r="IB320" s="33"/>
      <c r="IC320" s="33"/>
      <c r="ID320" s="33"/>
      <c r="IE320" s="33"/>
      <c r="IG320" s="33"/>
      <c r="IH320" s="33"/>
      <c r="II320" s="33"/>
      <c r="IK320" s="33"/>
      <c r="IL320" s="33"/>
    </row>
    <row r="321" spans="1:246" customFormat="1" ht="14.5" x14ac:dyDescent="0.35">
      <c r="A321" s="34" t="s">
        <v>236</v>
      </c>
      <c r="B321" s="35" t="s">
        <v>75</v>
      </c>
      <c r="C321" s="119" t="s">
        <v>76</v>
      </c>
      <c r="D321" s="119"/>
      <c r="E321" s="119"/>
      <c r="F321" s="119"/>
      <c r="G321" s="119"/>
      <c r="H321" s="36" t="s">
        <v>77</v>
      </c>
      <c r="I321" s="37">
        <v>0.31669999999999998</v>
      </c>
      <c r="J321" s="38">
        <v>1</v>
      </c>
      <c r="K321" s="58">
        <v>0.31669999999999998</v>
      </c>
      <c r="L321" s="40"/>
      <c r="M321" s="37"/>
      <c r="N321" s="41"/>
      <c r="O321" s="37"/>
      <c r="P321" s="42"/>
      <c r="HY321" s="33"/>
      <c r="HZ321" s="33"/>
      <c r="IA321" s="33" t="s">
        <v>76</v>
      </c>
      <c r="IB321" s="33" t="s">
        <v>2</v>
      </c>
      <c r="IC321" s="33" t="s">
        <v>2</v>
      </c>
      <c r="ID321" s="33" t="s">
        <v>2</v>
      </c>
      <c r="IE321" s="33" t="s">
        <v>2</v>
      </c>
      <c r="IG321" s="33"/>
      <c r="IH321" s="33"/>
      <c r="II321" s="33"/>
      <c r="IK321" s="33"/>
      <c r="IL321" s="33"/>
    </row>
    <row r="322" spans="1:246" customFormat="1" ht="14.5" x14ac:dyDescent="0.35">
      <c r="A322" s="43"/>
      <c r="B322" s="44"/>
      <c r="C322" s="125" t="s">
        <v>237</v>
      </c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32"/>
      <c r="HY322" s="33"/>
      <c r="HZ322" s="33"/>
      <c r="IA322" s="33"/>
      <c r="IB322" s="33"/>
      <c r="IC322" s="33"/>
      <c r="ID322" s="33"/>
      <c r="IE322" s="33"/>
      <c r="IF322" s="3" t="s">
        <v>237</v>
      </c>
      <c r="IG322" s="33"/>
      <c r="IH322" s="33"/>
      <c r="II322" s="33"/>
      <c r="IK322" s="33"/>
      <c r="IL322" s="33"/>
    </row>
    <row r="323" spans="1:246" customFormat="1" ht="14.5" x14ac:dyDescent="0.35">
      <c r="A323" s="45"/>
      <c r="B323" s="46"/>
      <c r="C323" s="133" t="s">
        <v>57</v>
      </c>
      <c r="D323" s="133"/>
      <c r="E323" s="133"/>
      <c r="F323" s="133"/>
      <c r="G323" s="133"/>
      <c r="H323" s="36"/>
      <c r="I323" s="37"/>
      <c r="J323" s="37"/>
      <c r="K323" s="37"/>
      <c r="L323" s="40"/>
      <c r="M323" s="37"/>
      <c r="N323" s="47"/>
      <c r="O323" s="37"/>
      <c r="P323" s="48">
        <v>1400.95</v>
      </c>
      <c r="Q323" s="49"/>
      <c r="R323" s="49"/>
      <c r="HY323" s="33"/>
      <c r="HZ323" s="33"/>
      <c r="IA323" s="33"/>
      <c r="IB323" s="33"/>
      <c r="IC323" s="33"/>
      <c r="ID323" s="33"/>
      <c r="IE323" s="33"/>
      <c r="IG323" s="33" t="s">
        <v>57</v>
      </c>
      <c r="IH323" s="33"/>
      <c r="II323" s="33"/>
      <c r="IK323" s="33"/>
      <c r="IL323" s="33"/>
    </row>
    <row r="324" spans="1:246" customFormat="1" ht="14.5" x14ac:dyDescent="0.35">
      <c r="A324" s="50"/>
      <c r="B324" s="51"/>
      <c r="C324" s="133" t="s">
        <v>58</v>
      </c>
      <c r="D324" s="133"/>
      <c r="E324" s="133"/>
      <c r="F324" s="133"/>
      <c r="G324" s="133"/>
      <c r="H324" s="36"/>
      <c r="I324" s="37"/>
      <c r="J324" s="37"/>
      <c r="K324" s="37"/>
      <c r="L324" s="40"/>
      <c r="M324" s="37"/>
      <c r="N324" s="47">
        <v>10514.49</v>
      </c>
      <c r="O324" s="37"/>
      <c r="P324" s="48">
        <v>3329.94</v>
      </c>
      <c r="HY324" s="33"/>
      <c r="HZ324" s="33"/>
      <c r="IA324" s="33"/>
      <c r="IB324" s="33"/>
      <c r="IC324" s="33"/>
      <c r="ID324" s="33"/>
      <c r="IE324" s="33"/>
      <c r="IG324" s="33"/>
      <c r="IH324" s="33" t="s">
        <v>58</v>
      </c>
      <c r="II324" s="33"/>
      <c r="IK324" s="33"/>
      <c r="IL324" s="33"/>
    </row>
    <row r="325" spans="1:246" customFormat="1" ht="0.75" customHeight="1" x14ac:dyDescent="0.35">
      <c r="A325" s="52"/>
      <c r="B325" s="53"/>
      <c r="C325" s="53"/>
      <c r="D325" s="53"/>
      <c r="E325" s="53"/>
      <c r="F325" s="53"/>
      <c r="G325" s="53"/>
      <c r="H325" s="54"/>
      <c r="I325" s="55"/>
      <c r="J325" s="55"/>
      <c r="K325" s="55"/>
      <c r="L325" s="56"/>
      <c r="M325" s="55"/>
      <c r="N325" s="56"/>
      <c r="O325" s="55"/>
      <c r="P325" s="57"/>
      <c r="HY325" s="33"/>
      <c r="HZ325" s="33"/>
      <c r="IA325" s="33"/>
      <c r="IB325" s="33"/>
      <c r="IC325" s="33"/>
      <c r="ID325" s="33"/>
      <c r="IE325" s="33"/>
      <c r="IG325" s="33"/>
      <c r="IH325" s="33"/>
      <c r="II325" s="33"/>
      <c r="IK325" s="33"/>
      <c r="IL325" s="33"/>
    </row>
    <row r="326" spans="1:246" customFormat="1" ht="14.5" x14ac:dyDescent="0.35">
      <c r="A326" s="34" t="s">
        <v>238</v>
      </c>
      <c r="B326" s="35" t="s">
        <v>80</v>
      </c>
      <c r="C326" s="119" t="s">
        <v>81</v>
      </c>
      <c r="D326" s="119"/>
      <c r="E326" s="119"/>
      <c r="F326" s="119"/>
      <c r="G326" s="119"/>
      <c r="H326" s="36" t="s">
        <v>82</v>
      </c>
      <c r="I326" s="37">
        <v>2.5000000000000001E-3</v>
      </c>
      <c r="J326" s="38">
        <v>1</v>
      </c>
      <c r="K326" s="58">
        <v>2.5000000000000001E-3</v>
      </c>
      <c r="L326" s="40"/>
      <c r="M326" s="37"/>
      <c r="N326" s="41"/>
      <c r="O326" s="37"/>
      <c r="P326" s="42"/>
      <c r="HY326" s="33"/>
      <c r="HZ326" s="33"/>
      <c r="IA326" s="33" t="s">
        <v>81</v>
      </c>
      <c r="IB326" s="33" t="s">
        <v>2</v>
      </c>
      <c r="IC326" s="33" t="s">
        <v>2</v>
      </c>
      <c r="ID326" s="33" t="s">
        <v>2</v>
      </c>
      <c r="IE326" s="33" t="s">
        <v>2</v>
      </c>
      <c r="IG326" s="33"/>
      <c r="IH326" s="33"/>
      <c r="II326" s="33"/>
      <c r="IK326" s="33"/>
      <c r="IL326" s="33"/>
    </row>
    <row r="327" spans="1:246" customFormat="1" ht="14.5" x14ac:dyDescent="0.35">
      <c r="A327" s="43"/>
      <c r="B327" s="44"/>
      <c r="C327" s="125" t="s">
        <v>239</v>
      </c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32"/>
      <c r="HY327" s="33"/>
      <c r="HZ327" s="33"/>
      <c r="IA327" s="33"/>
      <c r="IB327" s="33"/>
      <c r="IC327" s="33"/>
      <c r="ID327" s="33"/>
      <c r="IE327" s="33"/>
      <c r="IF327" s="3" t="s">
        <v>239</v>
      </c>
      <c r="IG327" s="33"/>
      <c r="IH327" s="33"/>
      <c r="II327" s="33"/>
      <c r="IK327" s="33"/>
      <c r="IL327" s="33"/>
    </row>
    <row r="328" spans="1:246" customFormat="1" ht="14.5" x14ac:dyDescent="0.35">
      <c r="A328" s="45"/>
      <c r="B328" s="46"/>
      <c r="C328" s="133" t="s">
        <v>57</v>
      </c>
      <c r="D328" s="133"/>
      <c r="E328" s="133"/>
      <c r="F328" s="133"/>
      <c r="G328" s="133"/>
      <c r="H328" s="36"/>
      <c r="I328" s="37"/>
      <c r="J328" s="37"/>
      <c r="K328" s="37"/>
      <c r="L328" s="40"/>
      <c r="M328" s="37"/>
      <c r="N328" s="47"/>
      <c r="O328" s="37"/>
      <c r="P328" s="48">
        <v>166.34</v>
      </c>
      <c r="Q328" s="49"/>
      <c r="R328" s="49"/>
      <c r="HY328" s="33"/>
      <c r="HZ328" s="33"/>
      <c r="IA328" s="33"/>
      <c r="IB328" s="33"/>
      <c r="IC328" s="33"/>
      <c r="ID328" s="33"/>
      <c r="IE328" s="33"/>
      <c r="IG328" s="33" t="s">
        <v>57</v>
      </c>
      <c r="IH328" s="33"/>
      <c r="II328" s="33"/>
      <c r="IK328" s="33"/>
      <c r="IL328" s="33"/>
    </row>
    <row r="329" spans="1:246" customFormat="1" ht="14.5" x14ac:dyDescent="0.35">
      <c r="A329" s="50"/>
      <c r="B329" s="51"/>
      <c r="C329" s="133" t="s">
        <v>58</v>
      </c>
      <c r="D329" s="133"/>
      <c r="E329" s="133"/>
      <c r="F329" s="133"/>
      <c r="G329" s="133"/>
      <c r="H329" s="36"/>
      <c r="I329" s="37"/>
      <c r="J329" s="37"/>
      <c r="K329" s="37"/>
      <c r="L329" s="40"/>
      <c r="M329" s="37"/>
      <c r="N329" s="47">
        <v>157024</v>
      </c>
      <c r="O329" s="37"/>
      <c r="P329" s="59">
        <v>392.56</v>
      </c>
      <c r="HY329" s="33"/>
      <c r="HZ329" s="33"/>
      <c r="IA329" s="33"/>
      <c r="IB329" s="33"/>
      <c r="IC329" s="33"/>
      <c r="ID329" s="33"/>
      <c r="IE329" s="33"/>
      <c r="IG329" s="33"/>
      <c r="IH329" s="33" t="s">
        <v>58</v>
      </c>
      <c r="II329" s="33"/>
      <c r="IK329" s="33"/>
      <c r="IL329" s="33"/>
    </row>
    <row r="330" spans="1:246" customFormat="1" ht="0.75" customHeight="1" x14ac:dyDescent="0.35">
      <c r="A330" s="52"/>
      <c r="B330" s="53"/>
      <c r="C330" s="53"/>
      <c r="D330" s="53"/>
      <c r="E330" s="53"/>
      <c r="F330" s="53"/>
      <c r="G330" s="53"/>
      <c r="H330" s="54"/>
      <c r="I330" s="55"/>
      <c r="J330" s="55"/>
      <c r="K330" s="55"/>
      <c r="L330" s="56"/>
      <c r="M330" s="55"/>
      <c r="N330" s="56"/>
      <c r="O330" s="55"/>
      <c r="P330" s="57"/>
      <c r="HY330" s="33"/>
      <c r="HZ330" s="33"/>
      <c r="IA330" s="33"/>
      <c r="IB330" s="33"/>
      <c r="IC330" s="33"/>
      <c r="ID330" s="33"/>
      <c r="IE330" s="33"/>
      <c r="IG330" s="33"/>
      <c r="IH330" s="33"/>
      <c r="II330" s="33"/>
      <c r="IK330" s="33"/>
      <c r="IL330" s="33"/>
    </row>
    <row r="331" spans="1:246" customFormat="1" ht="14.5" x14ac:dyDescent="0.35">
      <c r="A331" s="34" t="s">
        <v>240</v>
      </c>
      <c r="B331" s="35" t="s">
        <v>85</v>
      </c>
      <c r="C331" s="119" t="s">
        <v>86</v>
      </c>
      <c r="D331" s="119"/>
      <c r="E331" s="119"/>
      <c r="F331" s="119"/>
      <c r="G331" s="119"/>
      <c r="H331" s="36" t="s">
        <v>87</v>
      </c>
      <c r="I331" s="37">
        <v>0.25</v>
      </c>
      <c r="J331" s="38">
        <v>1</v>
      </c>
      <c r="K331" s="39">
        <v>0.25</v>
      </c>
      <c r="L331" s="40"/>
      <c r="M331" s="37"/>
      <c r="N331" s="41"/>
      <c r="O331" s="37"/>
      <c r="P331" s="42"/>
      <c r="HY331" s="33"/>
      <c r="HZ331" s="33"/>
      <c r="IA331" s="33" t="s">
        <v>86</v>
      </c>
      <c r="IB331" s="33" t="s">
        <v>2</v>
      </c>
      <c r="IC331" s="33" t="s">
        <v>2</v>
      </c>
      <c r="ID331" s="33" t="s">
        <v>2</v>
      </c>
      <c r="IE331" s="33" t="s">
        <v>2</v>
      </c>
      <c r="IG331" s="33"/>
      <c r="IH331" s="33"/>
      <c r="II331" s="33"/>
      <c r="IK331" s="33"/>
      <c r="IL331" s="33"/>
    </row>
    <row r="332" spans="1:246" customFormat="1" ht="14.5" x14ac:dyDescent="0.35">
      <c r="A332" s="45"/>
      <c r="B332" s="46"/>
      <c r="C332" s="133" t="s">
        <v>57</v>
      </c>
      <c r="D332" s="133"/>
      <c r="E332" s="133"/>
      <c r="F332" s="133"/>
      <c r="G332" s="133"/>
      <c r="H332" s="36"/>
      <c r="I332" s="37"/>
      <c r="J332" s="37"/>
      <c r="K332" s="37"/>
      <c r="L332" s="40"/>
      <c r="M332" s="37"/>
      <c r="N332" s="47"/>
      <c r="O332" s="37"/>
      <c r="P332" s="48">
        <v>244.83</v>
      </c>
      <c r="Q332" s="49"/>
      <c r="R332" s="49"/>
      <c r="HY332" s="33"/>
      <c r="HZ332" s="33"/>
      <c r="IA332" s="33"/>
      <c r="IB332" s="33"/>
      <c r="IC332" s="33"/>
      <c r="ID332" s="33"/>
      <c r="IE332" s="33"/>
      <c r="IG332" s="33" t="s">
        <v>57</v>
      </c>
      <c r="IH332" s="33"/>
      <c r="II332" s="33"/>
      <c r="IK332" s="33"/>
      <c r="IL332" s="33"/>
    </row>
    <row r="333" spans="1:246" customFormat="1" ht="14.5" x14ac:dyDescent="0.35">
      <c r="A333" s="50"/>
      <c r="B333" s="51"/>
      <c r="C333" s="133" t="s">
        <v>58</v>
      </c>
      <c r="D333" s="133"/>
      <c r="E333" s="133"/>
      <c r="F333" s="133"/>
      <c r="G333" s="133"/>
      <c r="H333" s="36"/>
      <c r="I333" s="37"/>
      <c r="J333" s="37"/>
      <c r="K333" s="37"/>
      <c r="L333" s="40"/>
      <c r="M333" s="37"/>
      <c r="N333" s="47">
        <v>1470.64</v>
      </c>
      <c r="O333" s="37"/>
      <c r="P333" s="59">
        <v>367.66</v>
      </c>
      <c r="HY333" s="33"/>
      <c r="HZ333" s="33"/>
      <c r="IA333" s="33"/>
      <c r="IB333" s="33"/>
      <c r="IC333" s="33"/>
      <c r="ID333" s="33"/>
      <c r="IE333" s="33"/>
      <c r="IG333" s="33"/>
      <c r="IH333" s="33" t="s">
        <v>58</v>
      </c>
      <c r="II333" s="33"/>
      <c r="IK333" s="33"/>
      <c r="IL333" s="33"/>
    </row>
    <row r="334" spans="1:246" customFormat="1" ht="0.75" customHeight="1" x14ac:dyDescent="0.35">
      <c r="A334" s="52"/>
      <c r="B334" s="53"/>
      <c r="C334" s="53"/>
      <c r="D334" s="53"/>
      <c r="E334" s="53"/>
      <c r="F334" s="53"/>
      <c r="G334" s="53"/>
      <c r="H334" s="54"/>
      <c r="I334" s="55"/>
      <c r="J334" s="55"/>
      <c r="K334" s="55"/>
      <c r="L334" s="56"/>
      <c r="M334" s="55"/>
      <c r="N334" s="56"/>
      <c r="O334" s="55"/>
      <c r="P334" s="57"/>
      <c r="HY334" s="33"/>
      <c r="HZ334" s="33"/>
      <c r="IA334" s="33"/>
      <c r="IB334" s="33"/>
      <c r="IC334" s="33"/>
      <c r="ID334" s="33"/>
      <c r="IE334" s="33"/>
      <c r="IG334" s="33"/>
      <c r="IH334" s="33"/>
      <c r="II334" s="33"/>
      <c r="IK334" s="33"/>
      <c r="IL334" s="33"/>
    </row>
    <row r="335" spans="1:246" customFormat="1" ht="22" x14ac:dyDescent="0.35">
      <c r="A335" s="34" t="s">
        <v>241</v>
      </c>
      <c r="B335" s="35" t="s">
        <v>89</v>
      </c>
      <c r="C335" s="119" t="s">
        <v>90</v>
      </c>
      <c r="D335" s="119"/>
      <c r="E335" s="119"/>
      <c r="F335" s="119"/>
      <c r="G335" s="119"/>
      <c r="H335" s="36" t="s">
        <v>87</v>
      </c>
      <c r="I335" s="37">
        <v>0.25</v>
      </c>
      <c r="J335" s="38">
        <v>1</v>
      </c>
      <c r="K335" s="39">
        <v>0.25</v>
      </c>
      <c r="L335" s="40"/>
      <c r="M335" s="37"/>
      <c r="N335" s="62">
        <v>1001.11</v>
      </c>
      <c r="O335" s="37"/>
      <c r="P335" s="59">
        <v>250.28</v>
      </c>
      <c r="HY335" s="33"/>
      <c r="HZ335" s="33"/>
      <c r="IA335" s="33" t="s">
        <v>90</v>
      </c>
      <c r="IB335" s="33" t="s">
        <v>2</v>
      </c>
      <c r="IC335" s="33" t="s">
        <v>2</v>
      </c>
      <c r="ID335" s="33" t="s">
        <v>2</v>
      </c>
      <c r="IE335" s="33" t="s">
        <v>2</v>
      </c>
      <c r="IG335" s="33"/>
      <c r="IH335" s="33"/>
      <c r="II335" s="33"/>
      <c r="IK335" s="33"/>
      <c r="IL335" s="33"/>
    </row>
    <row r="336" spans="1:246" customFormat="1" ht="14.5" x14ac:dyDescent="0.35">
      <c r="A336" s="50"/>
      <c r="B336" s="51"/>
      <c r="C336" s="133" t="s">
        <v>58</v>
      </c>
      <c r="D336" s="133"/>
      <c r="E336" s="133"/>
      <c r="F336" s="133"/>
      <c r="G336" s="133"/>
      <c r="H336" s="36"/>
      <c r="I336" s="37"/>
      <c r="J336" s="37"/>
      <c r="K336" s="37"/>
      <c r="L336" s="40"/>
      <c r="M336" s="37"/>
      <c r="N336" s="40"/>
      <c r="O336" s="37"/>
      <c r="P336" s="59">
        <v>250.28</v>
      </c>
      <c r="HY336" s="33"/>
      <c r="HZ336" s="33"/>
      <c r="IA336" s="33"/>
      <c r="IB336" s="33"/>
      <c r="IC336" s="33"/>
      <c r="ID336" s="33"/>
      <c r="IE336" s="33"/>
      <c r="IG336" s="33"/>
      <c r="IH336" s="33" t="s">
        <v>58</v>
      </c>
      <c r="II336" s="33"/>
      <c r="IK336" s="33"/>
      <c r="IL336" s="33"/>
    </row>
    <row r="337" spans="1:246" customFormat="1" ht="0.75" customHeight="1" x14ac:dyDescent="0.35">
      <c r="A337" s="52"/>
      <c r="B337" s="53"/>
      <c r="C337" s="53"/>
      <c r="D337" s="53"/>
      <c r="E337" s="53"/>
      <c r="F337" s="53"/>
      <c r="G337" s="53"/>
      <c r="H337" s="54"/>
      <c r="I337" s="55"/>
      <c r="J337" s="55"/>
      <c r="K337" s="55"/>
      <c r="L337" s="56"/>
      <c r="M337" s="55"/>
      <c r="N337" s="56"/>
      <c r="O337" s="55"/>
      <c r="P337" s="57"/>
      <c r="HY337" s="33"/>
      <c r="HZ337" s="33"/>
      <c r="IA337" s="33"/>
      <c r="IB337" s="33"/>
      <c r="IC337" s="33"/>
      <c r="ID337" s="33"/>
      <c r="IE337" s="33"/>
      <c r="IG337" s="33"/>
      <c r="IH337" s="33"/>
      <c r="II337" s="33"/>
      <c r="IK337" s="33"/>
      <c r="IL337" s="33"/>
    </row>
    <row r="338" spans="1:246" customFormat="1" ht="53.5" x14ac:dyDescent="0.35">
      <c r="A338" s="34" t="s">
        <v>242</v>
      </c>
      <c r="B338" s="35" t="s">
        <v>92</v>
      </c>
      <c r="C338" s="119" t="s">
        <v>93</v>
      </c>
      <c r="D338" s="119"/>
      <c r="E338" s="119"/>
      <c r="F338" s="119"/>
      <c r="G338" s="119"/>
      <c r="H338" s="36" t="s">
        <v>87</v>
      </c>
      <c r="I338" s="37">
        <v>0.25</v>
      </c>
      <c r="J338" s="38">
        <v>1</v>
      </c>
      <c r="K338" s="39">
        <v>0.25</v>
      </c>
      <c r="L338" s="40"/>
      <c r="M338" s="37"/>
      <c r="N338" s="63">
        <v>224.38</v>
      </c>
      <c r="O338" s="37"/>
      <c r="P338" s="59">
        <v>56.1</v>
      </c>
      <c r="HY338" s="33"/>
      <c r="HZ338" s="33"/>
      <c r="IA338" s="33" t="s">
        <v>93</v>
      </c>
      <c r="IB338" s="33" t="s">
        <v>2</v>
      </c>
      <c r="IC338" s="33" t="s">
        <v>2</v>
      </c>
      <c r="ID338" s="33" t="s">
        <v>2</v>
      </c>
      <c r="IE338" s="33" t="s">
        <v>2</v>
      </c>
      <c r="IG338" s="33"/>
      <c r="IH338" s="33"/>
      <c r="II338" s="33"/>
      <c r="IK338" s="33"/>
      <c r="IL338" s="33"/>
    </row>
    <row r="339" spans="1:246" customFormat="1" ht="14.5" x14ac:dyDescent="0.35">
      <c r="A339" s="50"/>
      <c r="B339" s="51"/>
      <c r="C339" s="133" t="s">
        <v>58</v>
      </c>
      <c r="D339" s="133"/>
      <c r="E339" s="133"/>
      <c r="F339" s="133"/>
      <c r="G339" s="133"/>
      <c r="H339" s="36"/>
      <c r="I339" s="37"/>
      <c r="J339" s="37"/>
      <c r="K339" s="37"/>
      <c r="L339" s="40"/>
      <c r="M339" s="37"/>
      <c r="N339" s="40"/>
      <c r="O339" s="37"/>
      <c r="P339" s="59">
        <v>56.1</v>
      </c>
      <c r="HY339" s="33"/>
      <c r="HZ339" s="33"/>
      <c r="IA339" s="33"/>
      <c r="IB339" s="33"/>
      <c r="IC339" s="33"/>
      <c r="ID339" s="33"/>
      <c r="IE339" s="33"/>
      <c r="IG339" s="33"/>
      <c r="IH339" s="33" t="s">
        <v>58</v>
      </c>
      <c r="II339" s="33"/>
      <c r="IK339" s="33"/>
      <c r="IL339" s="33"/>
    </row>
    <row r="340" spans="1:246" customFormat="1" ht="0.75" customHeight="1" x14ac:dyDescent="0.35">
      <c r="A340" s="52"/>
      <c r="B340" s="53"/>
      <c r="C340" s="53"/>
      <c r="D340" s="53"/>
      <c r="E340" s="53"/>
      <c r="F340" s="53"/>
      <c r="G340" s="53"/>
      <c r="H340" s="54"/>
      <c r="I340" s="55"/>
      <c r="J340" s="55"/>
      <c r="K340" s="55"/>
      <c r="L340" s="56"/>
      <c r="M340" s="55"/>
      <c r="N340" s="56"/>
      <c r="O340" s="55"/>
      <c r="P340" s="57"/>
      <c r="HY340" s="33"/>
      <c r="HZ340" s="33"/>
      <c r="IA340" s="33"/>
      <c r="IB340" s="33"/>
      <c r="IC340" s="33"/>
      <c r="ID340" s="33"/>
      <c r="IE340" s="33"/>
      <c r="IG340" s="33"/>
      <c r="IH340" s="33"/>
      <c r="II340" s="33"/>
      <c r="IK340" s="33"/>
      <c r="IL340" s="33"/>
    </row>
    <row r="341" spans="1:246" customFormat="1" ht="14.5" x14ac:dyDescent="0.35">
      <c r="A341" s="129" t="s">
        <v>94</v>
      </c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1"/>
      <c r="HY341" s="33"/>
      <c r="HZ341" s="33" t="s">
        <v>94</v>
      </c>
      <c r="IA341" s="33"/>
      <c r="IB341" s="33"/>
      <c r="IC341" s="33"/>
      <c r="ID341" s="33"/>
      <c r="IE341" s="33"/>
      <c r="IG341" s="33"/>
      <c r="IH341" s="33"/>
      <c r="II341" s="33"/>
      <c r="IK341" s="33"/>
      <c r="IL341" s="33"/>
    </row>
    <row r="342" spans="1:246" customFormat="1" ht="14.5" x14ac:dyDescent="0.35">
      <c r="A342" s="129" t="s">
        <v>64</v>
      </c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1"/>
      <c r="HY342" s="33"/>
      <c r="HZ342" s="33" t="s">
        <v>64</v>
      </c>
      <c r="IA342" s="33"/>
      <c r="IB342" s="33"/>
      <c r="IC342" s="33"/>
      <c r="ID342" s="33"/>
      <c r="IE342" s="33"/>
      <c r="IG342" s="33"/>
      <c r="IH342" s="33"/>
      <c r="II342" s="33"/>
      <c r="IK342" s="33"/>
      <c r="IL342" s="33"/>
    </row>
    <row r="343" spans="1:246" customFormat="1" ht="14.5" x14ac:dyDescent="0.35">
      <c r="A343" s="34" t="s">
        <v>243</v>
      </c>
      <c r="B343" s="35" t="s">
        <v>96</v>
      </c>
      <c r="C343" s="119" t="s">
        <v>97</v>
      </c>
      <c r="D343" s="119"/>
      <c r="E343" s="119"/>
      <c r="F343" s="119"/>
      <c r="G343" s="119"/>
      <c r="H343" s="36" t="s">
        <v>98</v>
      </c>
      <c r="I343" s="37">
        <v>0.06</v>
      </c>
      <c r="J343" s="38">
        <v>1</v>
      </c>
      <c r="K343" s="39">
        <v>0.06</v>
      </c>
      <c r="L343" s="40"/>
      <c r="M343" s="37"/>
      <c r="N343" s="41"/>
      <c r="O343" s="37"/>
      <c r="P343" s="42"/>
      <c r="HY343" s="33"/>
      <c r="HZ343" s="33"/>
      <c r="IA343" s="33" t="s">
        <v>97</v>
      </c>
      <c r="IB343" s="33" t="s">
        <v>2</v>
      </c>
      <c r="IC343" s="33" t="s">
        <v>2</v>
      </c>
      <c r="ID343" s="33" t="s">
        <v>2</v>
      </c>
      <c r="IE343" s="33" t="s">
        <v>2</v>
      </c>
      <c r="IG343" s="33"/>
      <c r="IH343" s="33"/>
      <c r="II343" s="33"/>
      <c r="IK343" s="33"/>
      <c r="IL343" s="33"/>
    </row>
    <row r="344" spans="1:246" customFormat="1" ht="14.5" x14ac:dyDescent="0.35">
      <c r="A344" s="43"/>
      <c r="B344" s="44"/>
      <c r="C344" s="125" t="s">
        <v>244</v>
      </c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32"/>
      <c r="HY344" s="33"/>
      <c r="HZ344" s="33"/>
      <c r="IA344" s="33"/>
      <c r="IB344" s="33"/>
      <c r="IC344" s="33"/>
      <c r="ID344" s="33"/>
      <c r="IE344" s="33"/>
      <c r="IF344" s="3" t="s">
        <v>244</v>
      </c>
      <c r="IG344" s="33"/>
      <c r="IH344" s="33"/>
      <c r="II344" s="33"/>
      <c r="IK344" s="33"/>
      <c r="IL344" s="33"/>
    </row>
    <row r="345" spans="1:246" customFormat="1" ht="14.5" x14ac:dyDescent="0.35">
      <c r="A345" s="45"/>
      <c r="B345" s="46"/>
      <c r="C345" s="133" t="s">
        <v>57</v>
      </c>
      <c r="D345" s="133"/>
      <c r="E345" s="133"/>
      <c r="F345" s="133"/>
      <c r="G345" s="133"/>
      <c r="H345" s="36"/>
      <c r="I345" s="37"/>
      <c r="J345" s="37"/>
      <c r="K345" s="37"/>
      <c r="L345" s="40"/>
      <c r="M345" s="37"/>
      <c r="N345" s="47"/>
      <c r="O345" s="37"/>
      <c r="P345" s="48">
        <v>995.07</v>
      </c>
      <c r="Q345" s="49"/>
      <c r="R345" s="49"/>
      <c r="HY345" s="33"/>
      <c r="HZ345" s="33"/>
      <c r="IA345" s="33"/>
      <c r="IB345" s="33"/>
      <c r="IC345" s="33"/>
      <c r="ID345" s="33"/>
      <c r="IE345" s="33"/>
      <c r="IG345" s="33" t="s">
        <v>57</v>
      </c>
      <c r="IH345" s="33"/>
      <c r="II345" s="33"/>
      <c r="IK345" s="33"/>
      <c r="IL345" s="33"/>
    </row>
    <row r="346" spans="1:246" customFormat="1" ht="14.5" x14ac:dyDescent="0.35">
      <c r="A346" s="50"/>
      <c r="B346" s="51"/>
      <c r="C346" s="133" t="s">
        <v>58</v>
      </c>
      <c r="D346" s="133"/>
      <c r="E346" s="133"/>
      <c r="F346" s="133"/>
      <c r="G346" s="133"/>
      <c r="H346" s="36"/>
      <c r="I346" s="37"/>
      <c r="J346" s="37"/>
      <c r="K346" s="37"/>
      <c r="L346" s="40"/>
      <c r="M346" s="37"/>
      <c r="N346" s="47">
        <v>39007.67</v>
      </c>
      <c r="O346" s="37"/>
      <c r="P346" s="48">
        <v>2340.46</v>
      </c>
      <c r="HY346" s="33"/>
      <c r="HZ346" s="33"/>
      <c r="IA346" s="33"/>
      <c r="IB346" s="33"/>
      <c r="IC346" s="33"/>
      <c r="ID346" s="33"/>
      <c r="IE346" s="33"/>
      <c r="IG346" s="33"/>
      <c r="IH346" s="33" t="s">
        <v>58</v>
      </c>
      <c r="II346" s="33"/>
      <c r="IK346" s="33"/>
      <c r="IL346" s="33"/>
    </row>
    <row r="347" spans="1:246" customFormat="1" ht="0.75" customHeight="1" x14ac:dyDescent="0.35">
      <c r="A347" s="52"/>
      <c r="B347" s="53"/>
      <c r="C347" s="53"/>
      <c r="D347" s="53"/>
      <c r="E347" s="53"/>
      <c r="F347" s="53"/>
      <c r="G347" s="53"/>
      <c r="H347" s="54"/>
      <c r="I347" s="55"/>
      <c r="J347" s="55"/>
      <c r="K347" s="55"/>
      <c r="L347" s="56"/>
      <c r="M347" s="55"/>
      <c r="N347" s="56"/>
      <c r="O347" s="55"/>
      <c r="P347" s="57"/>
      <c r="HY347" s="33"/>
      <c r="HZ347" s="33"/>
      <c r="IA347" s="33"/>
      <c r="IB347" s="33"/>
      <c r="IC347" s="33"/>
      <c r="ID347" s="33"/>
      <c r="IE347" s="33"/>
      <c r="IG347" s="33"/>
      <c r="IH347" s="33"/>
      <c r="II347" s="33"/>
      <c r="IK347" s="33"/>
      <c r="IL347" s="33"/>
    </row>
    <row r="348" spans="1:246" customFormat="1" ht="14.5" x14ac:dyDescent="0.35">
      <c r="A348" s="34" t="s">
        <v>245</v>
      </c>
      <c r="B348" s="35" t="s">
        <v>101</v>
      </c>
      <c r="C348" s="119" t="s">
        <v>102</v>
      </c>
      <c r="D348" s="119"/>
      <c r="E348" s="119"/>
      <c r="F348" s="119"/>
      <c r="G348" s="119"/>
      <c r="H348" s="36" t="s">
        <v>98</v>
      </c>
      <c r="I348" s="37">
        <v>7.0000000000000007E-2</v>
      </c>
      <c r="J348" s="38">
        <v>1</v>
      </c>
      <c r="K348" s="39">
        <v>7.0000000000000007E-2</v>
      </c>
      <c r="L348" s="40"/>
      <c r="M348" s="37"/>
      <c r="N348" s="41"/>
      <c r="O348" s="37"/>
      <c r="P348" s="42"/>
      <c r="HY348" s="33"/>
      <c r="HZ348" s="33"/>
      <c r="IA348" s="33" t="s">
        <v>102</v>
      </c>
      <c r="IB348" s="33" t="s">
        <v>2</v>
      </c>
      <c r="IC348" s="33" t="s">
        <v>2</v>
      </c>
      <c r="ID348" s="33" t="s">
        <v>2</v>
      </c>
      <c r="IE348" s="33" t="s">
        <v>2</v>
      </c>
      <c r="IG348" s="33"/>
      <c r="IH348" s="33"/>
      <c r="II348" s="33"/>
      <c r="IK348" s="33"/>
      <c r="IL348" s="33"/>
    </row>
    <row r="349" spans="1:246" customFormat="1" ht="14.5" x14ac:dyDescent="0.35">
      <c r="A349" s="43"/>
      <c r="B349" s="44"/>
      <c r="C349" s="125" t="s">
        <v>103</v>
      </c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32"/>
      <c r="HY349" s="33"/>
      <c r="HZ349" s="33"/>
      <c r="IA349" s="33"/>
      <c r="IB349" s="33"/>
      <c r="IC349" s="33"/>
      <c r="ID349" s="33"/>
      <c r="IE349" s="33"/>
      <c r="IF349" s="3" t="s">
        <v>103</v>
      </c>
      <c r="IG349" s="33"/>
      <c r="IH349" s="33"/>
      <c r="II349" s="33"/>
      <c r="IK349" s="33"/>
      <c r="IL349" s="33"/>
    </row>
    <row r="350" spans="1:246" customFormat="1" ht="14.5" x14ac:dyDescent="0.35">
      <c r="A350" s="45"/>
      <c r="B350" s="46"/>
      <c r="C350" s="133" t="s">
        <v>57</v>
      </c>
      <c r="D350" s="133"/>
      <c r="E350" s="133"/>
      <c r="F350" s="133"/>
      <c r="G350" s="133"/>
      <c r="H350" s="36"/>
      <c r="I350" s="37"/>
      <c r="J350" s="37"/>
      <c r="K350" s="37"/>
      <c r="L350" s="40"/>
      <c r="M350" s="37"/>
      <c r="N350" s="47"/>
      <c r="O350" s="37"/>
      <c r="P350" s="48">
        <v>1928.44</v>
      </c>
      <c r="Q350" s="49"/>
      <c r="R350" s="49"/>
      <c r="HY350" s="33"/>
      <c r="HZ350" s="33"/>
      <c r="IA350" s="33"/>
      <c r="IB350" s="33"/>
      <c r="IC350" s="33"/>
      <c r="ID350" s="33"/>
      <c r="IE350" s="33"/>
      <c r="IG350" s="33" t="s">
        <v>57</v>
      </c>
      <c r="IH350" s="33"/>
      <c r="II350" s="33"/>
      <c r="IK350" s="33"/>
      <c r="IL350" s="33"/>
    </row>
    <row r="351" spans="1:246" customFormat="1" ht="14.5" x14ac:dyDescent="0.35">
      <c r="A351" s="50"/>
      <c r="B351" s="51"/>
      <c r="C351" s="133" t="s">
        <v>58</v>
      </c>
      <c r="D351" s="133"/>
      <c r="E351" s="133"/>
      <c r="F351" s="133"/>
      <c r="G351" s="133"/>
      <c r="H351" s="36"/>
      <c r="I351" s="37"/>
      <c r="J351" s="37"/>
      <c r="K351" s="37"/>
      <c r="L351" s="40"/>
      <c r="M351" s="37"/>
      <c r="N351" s="47">
        <v>64731.57</v>
      </c>
      <c r="O351" s="37"/>
      <c r="P351" s="48">
        <v>4531.21</v>
      </c>
      <c r="HY351" s="33"/>
      <c r="HZ351" s="33"/>
      <c r="IA351" s="33"/>
      <c r="IB351" s="33"/>
      <c r="IC351" s="33"/>
      <c r="ID351" s="33"/>
      <c r="IE351" s="33"/>
      <c r="IG351" s="33"/>
      <c r="IH351" s="33" t="s">
        <v>58</v>
      </c>
      <c r="II351" s="33"/>
      <c r="IK351" s="33"/>
      <c r="IL351" s="33"/>
    </row>
    <row r="352" spans="1:246" customFormat="1" ht="0.75" customHeight="1" x14ac:dyDescent="0.35">
      <c r="A352" s="52"/>
      <c r="B352" s="53"/>
      <c r="C352" s="53"/>
      <c r="D352" s="53"/>
      <c r="E352" s="53"/>
      <c r="F352" s="53"/>
      <c r="G352" s="53"/>
      <c r="H352" s="54"/>
      <c r="I352" s="55"/>
      <c r="J352" s="55"/>
      <c r="K352" s="55"/>
      <c r="L352" s="56"/>
      <c r="M352" s="55"/>
      <c r="N352" s="56"/>
      <c r="O352" s="55"/>
      <c r="P352" s="57"/>
      <c r="HY352" s="33"/>
      <c r="HZ352" s="33"/>
      <c r="IA352" s="33"/>
      <c r="IB352" s="33"/>
      <c r="IC352" s="33"/>
      <c r="ID352" s="33"/>
      <c r="IE352" s="33"/>
      <c r="IG352" s="33"/>
      <c r="IH352" s="33"/>
      <c r="II352" s="33"/>
      <c r="IK352" s="33"/>
      <c r="IL352" s="33"/>
    </row>
    <row r="353" spans="1:246" customFormat="1" ht="22" x14ac:dyDescent="0.35">
      <c r="A353" s="34" t="s">
        <v>246</v>
      </c>
      <c r="B353" s="35" t="s">
        <v>105</v>
      </c>
      <c r="C353" s="119" t="s">
        <v>106</v>
      </c>
      <c r="D353" s="119"/>
      <c r="E353" s="119"/>
      <c r="F353" s="119"/>
      <c r="G353" s="119"/>
      <c r="H353" s="36" t="s">
        <v>77</v>
      </c>
      <c r="I353" s="37">
        <v>0.31669999999999998</v>
      </c>
      <c r="J353" s="38">
        <v>1</v>
      </c>
      <c r="K353" s="58">
        <v>0.31669999999999998</v>
      </c>
      <c r="L353" s="40"/>
      <c r="M353" s="37"/>
      <c r="N353" s="41"/>
      <c r="O353" s="37"/>
      <c r="P353" s="42"/>
      <c r="HY353" s="33"/>
      <c r="HZ353" s="33"/>
      <c r="IA353" s="33" t="s">
        <v>106</v>
      </c>
      <c r="IB353" s="33" t="s">
        <v>2</v>
      </c>
      <c r="IC353" s="33" t="s">
        <v>2</v>
      </c>
      <c r="ID353" s="33" t="s">
        <v>2</v>
      </c>
      <c r="IE353" s="33" t="s">
        <v>2</v>
      </c>
      <c r="IG353" s="33"/>
      <c r="IH353" s="33"/>
      <c r="II353" s="33"/>
      <c r="IK353" s="33"/>
      <c r="IL353" s="33"/>
    </row>
    <row r="354" spans="1:246" customFormat="1" ht="14.5" x14ac:dyDescent="0.35">
      <c r="A354" s="43"/>
      <c r="B354" s="44"/>
      <c r="C354" s="125" t="s">
        <v>237</v>
      </c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32"/>
      <c r="HY354" s="33"/>
      <c r="HZ354" s="33"/>
      <c r="IA354" s="33"/>
      <c r="IB354" s="33"/>
      <c r="IC354" s="33"/>
      <c r="ID354" s="33"/>
      <c r="IE354" s="33"/>
      <c r="IF354" s="3" t="s">
        <v>237</v>
      </c>
      <c r="IG354" s="33"/>
      <c r="IH354" s="33"/>
      <c r="II354" s="33"/>
      <c r="IK354" s="33"/>
      <c r="IL354" s="33"/>
    </row>
    <row r="355" spans="1:246" customFormat="1" ht="14.5" x14ac:dyDescent="0.35">
      <c r="A355" s="45"/>
      <c r="B355" s="46"/>
      <c r="C355" s="133" t="s">
        <v>57</v>
      </c>
      <c r="D355" s="133"/>
      <c r="E355" s="133"/>
      <c r="F355" s="133"/>
      <c r="G355" s="133"/>
      <c r="H355" s="36"/>
      <c r="I355" s="37"/>
      <c r="J355" s="37"/>
      <c r="K355" s="37"/>
      <c r="L355" s="40"/>
      <c r="M355" s="37"/>
      <c r="N355" s="47"/>
      <c r="O355" s="37"/>
      <c r="P355" s="48">
        <v>4036.85</v>
      </c>
      <c r="Q355" s="49"/>
      <c r="R355" s="49"/>
      <c r="HY355" s="33"/>
      <c r="HZ355" s="33"/>
      <c r="IA355" s="33"/>
      <c r="IB355" s="33"/>
      <c r="IC355" s="33"/>
      <c r="ID355" s="33"/>
      <c r="IE355" s="33"/>
      <c r="IG355" s="33" t="s">
        <v>57</v>
      </c>
      <c r="IH355" s="33"/>
      <c r="II355" s="33"/>
      <c r="IK355" s="33"/>
      <c r="IL355" s="33"/>
    </row>
    <row r="356" spans="1:246" customFormat="1" ht="14.5" x14ac:dyDescent="0.35">
      <c r="A356" s="50"/>
      <c r="B356" s="51"/>
      <c r="C356" s="133" t="s">
        <v>58</v>
      </c>
      <c r="D356" s="133"/>
      <c r="E356" s="133"/>
      <c r="F356" s="133"/>
      <c r="G356" s="133"/>
      <c r="H356" s="36"/>
      <c r="I356" s="37"/>
      <c r="J356" s="37"/>
      <c r="K356" s="37"/>
      <c r="L356" s="40"/>
      <c r="M356" s="37"/>
      <c r="N356" s="47">
        <v>35041.269999999997</v>
      </c>
      <c r="O356" s="37"/>
      <c r="P356" s="48">
        <v>11097.57</v>
      </c>
      <c r="HY356" s="33"/>
      <c r="HZ356" s="33"/>
      <c r="IA356" s="33"/>
      <c r="IB356" s="33"/>
      <c r="IC356" s="33"/>
      <c r="ID356" s="33"/>
      <c r="IE356" s="33"/>
      <c r="IG356" s="33"/>
      <c r="IH356" s="33" t="s">
        <v>58</v>
      </c>
      <c r="II356" s="33"/>
      <c r="IK356" s="33"/>
      <c r="IL356" s="33"/>
    </row>
    <row r="357" spans="1:246" customFormat="1" ht="0.75" customHeight="1" x14ac:dyDescent="0.35">
      <c r="A357" s="52"/>
      <c r="B357" s="53"/>
      <c r="C357" s="53"/>
      <c r="D357" s="53"/>
      <c r="E357" s="53"/>
      <c r="F357" s="53"/>
      <c r="G357" s="53"/>
      <c r="H357" s="54"/>
      <c r="I357" s="55"/>
      <c r="J357" s="55"/>
      <c r="K357" s="55"/>
      <c r="L357" s="56"/>
      <c r="M357" s="55"/>
      <c r="N357" s="56"/>
      <c r="O357" s="55"/>
      <c r="P357" s="57"/>
      <c r="HY357" s="33"/>
      <c r="HZ357" s="33"/>
      <c r="IA357" s="33"/>
      <c r="IB357" s="33"/>
      <c r="IC357" s="33"/>
      <c r="ID357" s="33"/>
      <c r="IE357" s="33"/>
      <c r="IG357" s="33"/>
      <c r="IH357" s="33"/>
      <c r="II357" s="33"/>
      <c r="IK357" s="33"/>
      <c r="IL357" s="33"/>
    </row>
    <row r="358" spans="1:246" customFormat="1" ht="22" x14ac:dyDescent="0.35">
      <c r="A358" s="34" t="s">
        <v>247</v>
      </c>
      <c r="B358" s="35" t="s">
        <v>108</v>
      </c>
      <c r="C358" s="119" t="s">
        <v>109</v>
      </c>
      <c r="D358" s="119"/>
      <c r="E358" s="119"/>
      <c r="F358" s="119"/>
      <c r="G358" s="119"/>
      <c r="H358" s="36" t="s">
        <v>77</v>
      </c>
      <c r="I358" s="37">
        <v>0.31669999999999998</v>
      </c>
      <c r="J358" s="38">
        <v>1</v>
      </c>
      <c r="K358" s="58">
        <v>0.31669999999999998</v>
      </c>
      <c r="L358" s="40"/>
      <c r="M358" s="37"/>
      <c r="N358" s="41"/>
      <c r="O358" s="37"/>
      <c r="P358" s="42"/>
      <c r="HY358" s="33"/>
      <c r="HZ358" s="33"/>
      <c r="IA358" s="33" t="s">
        <v>109</v>
      </c>
      <c r="IB358" s="33" t="s">
        <v>2</v>
      </c>
      <c r="IC358" s="33" t="s">
        <v>2</v>
      </c>
      <c r="ID358" s="33" t="s">
        <v>2</v>
      </c>
      <c r="IE358" s="33" t="s">
        <v>2</v>
      </c>
      <c r="IG358" s="33"/>
      <c r="IH358" s="33"/>
      <c r="II358" s="33"/>
      <c r="IK358" s="33"/>
      <c r="IL358" s="33"/>
    </row>
    <row r="359" spans="1:246" customFormat="1" ht="14.5" x14ac:dyDescent="0.35">
      <c r="A359" s="43"/>
      <c r="B359" s="44"/>
      <c r="C359" s="125" t="s">
        <v>237</v>
      </c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32"/>
      <c r="HY359" s="33"/>
      <c r="HZ359" s="33"/>
      <c r="IA359" s="33"/>
      <c r="IB359" s="33"/>
      <c r="IC359" s="33"/>
      <c r="ID359" s="33"/>
      <c r="IE359" s="33"/>
      <c r="IF359" s="3" t="s">
        <v>237</v>
      </c>
      <c r="IG359" s="33"/>
      <c r="IH359" s="33"/>
      <c r="II359" s="33"/>
      <c r="IK359" s="33"/>
      <c r="IL359" s="33"/>
    </row>
    <row r="360" spans="1:246" customFormat="1" ht="14.5" x14ac:dyDescent="0.35">
      <c r="A360" s="45"/>
      <c r="B360" s="46"/>
      <c r="C360" s="133" t="s">
        <v>57</v>
      </c>
      <c r="D360" s="133"/>
      <c r="E360" s="133"/>
      <c r="F360" s="133"/>
      <c r="G360" s="133"/>
      <c r="H360" s="36"/>
      <c r="I360" s="37"/>
      <c r="J360" s="37"/>
      <c r="K360" s="37"/>
      <c r="L360" s="40"/>
      <c r="M360" s="37"/>
      <c r="N360" s="47"/>
      <c r="O360" s="37"/>
      <c r="P360" s="48">
        <v>6144.14</v>
      </c>
      <c r="Q360" s="49"/>
      <c r="R360" s="49"/>
      <c r="HY360" s="33"/>
      <c r="HZ360" s="33"/>
      <c r="IA360" s="33"/>
      <c r="IB360" s="33"/>
      <c r="IC360" s="33"/>
      <c r="ID360" s="33"/>
      <c r="IE360" s="33"/>
      <c r="IG360" s="33" t="s">
        <v>57</v>
      </c>
      <c r="IH360" s="33"/>
      <c r="II360" s="33"/>
      <c r="IK360" s="33"/>
      <c r="IL360" s="33"/>
    </row>
    <row r="361" spans="1:246" customFormat="1" ht="14.5" x14ac:dyDescent="0.35">
      <c r="A361" s="50"/>
      <c r="B361" s="51"/>
      <c r="C361" s="133" t="s">
        <v>58</v>
      </c>
      <c r="D361" s="133"/>
      <c r="E361" s="133"/>
      <c r="F361" s="133"/>
      <c r="G361" s="133"/>
      <c r="H361" s="36"/>
      <c r="I361" s="37"/>
      <c r="J361" s="37"/>
      <c r="K361" s="37"/>
      <c r="L361" s="40"/>
      <c r="M361" s="37"/>
      <c r="N361" s="47">
        <v>53458.57</v>
      </c>
      <c r="O361" s="37"/>
      <c r="P361" s="48">
        <v>16930.330000000002</v>
      </c>
      <c r="HY361" s="33"/>
      <c r="HZ361" s="33"/>
      <c r="IA361" s="33"/>
      <c r="IB361" s="33"/>
      <c r="IC361" s="33"/>
      <c r="ID361" s="33"/>
      <c r="IE361" s="33"/>
      <c r="IG361" s="33"/>
      <c r="IH361" s="33" t="s">
        <v>58</v>
      </c>
      <c r="II361" s="33"/>
      <c r="IK361" s="33"/>
      <c r="IL361" s="33"/>
    </row>
    <row r="362" spans="1:246" customFormat="1" ht="0.75" customHeight="1" x14ac:dyDescent="0.35">
      <c r="A362" s="52"/>
      <c r="B362" s="53"/>
      <c r="C362" s="53"/>
      <c r="D362" s="53"/>
      <c r="E362" s="53"/>
      <c r="F362" s="53"/>
      <c r="G362" s="53"/>
      <c r="H362" s="54"/>
      <c r="I362" s="55"/>
      <c r="J362" s="55"/>
      <c r="K362" s="55"/>
      <c r="L362" s="56"/>
      <c r="M362" s="55"/>
      <c r="N362" s="56"/>
      <c r="O362" s="55"/>
      <c r="P362" s="57"/>
      <c r="HY362" s="33"/>
      <c r="HZ362" s="33"/>
      <c r="IA362" s="33"/>
      <c r="IB362" s="33"/>
      <c r="IC362" s="33"/>
      <c r="ID362" s="33"/>
      <c r="IE362" s="33"/>
      <c r="IG362" s="33"/>
      <c r="IH362" s="33"/>
      <c r="II362" s="33"/>
      <c r="IK362" s="33"/>
      <c r="IL362" s="33"/>
    </row>
    <row r="363" spans="1:246" customFormat="1" ht="14.5" x14ac:dyDescent="0.35">
      <c r="A363" s="34" t="s">
        <v>248</v>
      </c>
      <c r="B363" s="35" t="s">
        <v>111</v>
      </c>
      <c r="C363" s="119" t="s">
        <v>249</v>
      </c>
      <c r="D363" s="119"/>
      <c r="E363" s="119"/>
      <c r="F363" s="119"/>
      <c r="G363" s="119"/>
      <c r="H363" s="36" t="s">
        <v>77</v>
      </c>
      <c r="I363" s="37">
        <v>0.31669999999999998</v>
      </c>
      <c r="J363" s="38">
        <v>1</v>
      </c>
      <c r="K363" s="58">
        <v>0.31669999999999998</v>
      </c>
      <c r="L363" s="40"/>
      <c r="M363" s="37"/>
      <c r="N363" s="41"/>
      <c r="O363" s="37"/>
      <c r="P363" s="42"/>
      <c r="HY363" s="33"/>
      <c r="HZ363" s="33"/>
      <c r="IA363" s="33" t="s">
        <v>249</v>
      </c>
      <c r="IB363" s="33" t="s">
        <v>2</v>
      </c>
      <c r="IC363" s="33" t="s">
        <v>2</v>
      </c>
      <c r="ID363" s="33" t="s">
        <v>2</v>
      </c>
      <c r="IE363" s="33" t="s">
        <v>2</v>
      </c>
      <c r="IG363" s="33"/>
      <c r="IH363" s="33"/>
      <c r="II363" s="33"/>
      <c r="IK363" s="33"/>
      <c r="IL363" s="33"/>
    </row>
    <row r="364" spans="1:246" customFormat="1" ht="14.5" x14ac:dyDescent="0.35">
      <c r="A364" s="43"/>
      <c r="B364" s="44"/>
      <c r="C364" s="125" t="s">
        <v>237</v>
      </c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32"/>
      <c r="HY364" s="33"/>
      <c r="HZ364" s="33"/>
      <c r="IA364" s="33"/>
      <c r="IB364" s="33"/>
      <c r="IC364" s="33"/>
      <c r="ID364" s="33"/>
      <c r="IE364" s="33"/>
      <c r="IF364" s="3" t="s">
        <v>237</v>
      </c>
      <c r="IG364" s="33"/>
      <c r="IH364" s="33"/>
      <c r="II364" s="33"/>
      <c r="IK364" s="33"/>
      <c r="IL364" s="33"/>
    </row>
    <row r="365" spans="1:246" customFormat="1" ht="14.5" x14ac:dyDescent="0.35">
      <c r="A365" s="45"/>
      <c r="B365" s="46"/>
      <c r="C365" s="133" t="s">
        <v>57</v>
      </c>
      <c r="D365" s="133"/>
      <c r="E365" s="133"/>
      <c r="F365" s="133"/>
      <c r="G365" s="133"/>
      <c r="H365" s="36"/>
      <c r="I365" s="37"/>
      <c r="J365" s="37"/>
      <c r="K365" s="37"/>
      <c r="L365" s="40"/>
      <c r="M365" s="37"/>
      <c r="N365" s="47"/>
      <c r="O365" s="37"/>
      <c r="P365" s="48">
        <v>7527.9</v>
      </c>
      <c r="Q365" s="49"/>
      <c r="R365" s="49"/>
      <c r="HY365" s="33"/>
      <c r="HZ365" s="33"/>
      <c r="IA365" s="33"/>
      <c r="IB365" s="33"/>
      <c r="IC365" s="33"/>
      <c r="ID365" s="33"/>
      <c r="IE365" s="33"/>
      <c r="IG365" s="33" t="s">
        <v>57</v>
      </c>
      <c r="IH365" s="33"/>
      <c r="II365" s="33"/>
      <c r="IK365" s="33"/>
      <c r="IL365" s="33"/>
    </row>
    <row r="366" spans="1:246" customFormat="1" ht="14.5" x14ac:dyDescent="0.35">
      <c r="A366" s="50"/>
      <c r="B366" s="51"/>
      <c r="C366" s="133" t="s">
        <v>58</v>
      </c>
      <c r="D366" s="133"/>
      <c r="E366" s="133"/>
      <c r="F366" s="133"/>
      <c r="G366" s="133"/>
      <c r="H366" s="36"/>
      <c r="I366" s="37"/>
      <c r="J366" s="37"/>
      <c r="K366" s="37"/>
      <c r="L366" s="40"/>
      <c r="M366" s="37"/>
      <c r="N366" s="47">
        <v>64290.46</v>
      </c>
      <c r="O366" s="37"/>
      <c r="P366" s="48">
        <v>20360.79</v>
      </c>
      <c r="HY366" s="33"/>
      <c r="HZ366" s="33"/>
      <c r="IA366" s="33"/>
      <c r="IB366" s="33"/>
      <c r="IC366" s="33"/>
      <c r="ID366" s="33"/>
      <c r="IE366" s="33"/>
      <c r="IG366" s="33"/>
      <c r="IH366" s="33" t="s">
        <v>58</v>
      </c>
      <c r="II366" s="33"/>
      <c r="IK366" s="33"/>
      <c r="IL366" s="33"/>
    </row>
    <row r="367" spans="1:246" customFormat="1" ht="0.75" customHeight="1" x14ac:dyDescent="0.35">
      <c r="A367" s="52"/>
      <c r="B367" s="53"/>
      <c r="C367" s="53"/>
      <c r="D367" s="53"/>
      <c r="E367" s="53"/>
      <c r="F367" s="53"/>
      <c r="G367" s="53"/>
      <c r="H367" s="54"/>
      <c r="I367" s="55"/>
      <c r="J367" s="55"/>
      <c r="K367" s="55"/>
      <c r="L367" s="56"/>
      <c r="M367" s="55"/>
      <c r="N367" s="56"/>
      <c r="O367" s="55"/>
      <c r="P367" s="57"/>
      <c r="HY367" s="33"/>
      <c r="HZ367" s="33"/>
      <c r="IA367" s="33"/>
      <c r="IB367" s="33"/>
      <c r="IC367" s="33"/>
      <c r="ID367" s="33"/>
      <c r="IE367" s="33"/>
      <c r="IG367" s="33"/>
      <c r="IH367" s="33"/>
      <c r="II367" s="33"/>
      <c r="IK367" s="33"/>
      <c r="IL367" s="33"/>
    </row>
    <row r="368" spans="1:246" customFormat="1" ht="14.5" x14ac:dyDescent="0.35">
      <c r="A368" s="129" t="s">
        <v>128</v>
      </c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1"/>
      <c r="HY368" s="33"/>
      <c r="HZ368" s="33" t="s">
        <v>128</v>
      </c>
      <c r="IA368" s="33"/>
      <c r="IB368" s="33"/>
      <c r="IC368" s="33"/>
      <c r="ID368" s="33"/>
      <c r="IE368" s="33"/>
      <c r="IG368" s="33"/>
      <c r="IH368" s="33"/>
      <c r="II368" s="33"/>
      <c r="IK368" s="33"/>
      <c r="IL368" s="33"/>
    </row>
    <row r="369" spans="1:246" customFormat="1" ht="22" x14ac:dyDescent="0.35">
      <c r="A369" s="34" t="s">
        <v>250</v>
      </c>
      <c r="B369" s="35" t="s">
        <v>130</v>
      </c>
      <c r="C369" s="119" t="s">
        <v>131</v>
      </c>
      <c r="D369" s="119"/>
      <c r="E369" s="119"/>
      <c r="F369" s="119"/>
      <c r="G369" s="119"/>
      <c r="H369" s="36" t="s">
        <v>77</v>
      </c>
      <c r="I369" s="37">
        <v>0.31669999999999998</v>
      </c>
      <c r="J369" s="38">
        <v>1</v>
      </c>
      <c r="K369" s="58">
        <v>0.31669999999999998</v>
      </c>
      <c r="L369" s="40"/>
      <c r="M369" s="37"/>
      <c r="N369" s="41"/>
      <c r="O369" s="37"/>
      <c r="P369" s="42"/>
      <c r="HY369" s="33"/>
      <c r="HZ369" s="33"/>
      <c r="IA369" s="33" t="s">
        <v>131</v>
      </c>
      <c r="IB369" s="33" t="s">
        <v>2</v>
      </c>
      <c r="IC369" s="33" t="s">
        <v>2</v>
      </c>
      <c r="ID369" s="33" t="s">
        <v>2</v>
      </c>
      <c r="IE369" s="33" t="s">
        <v>2</v>
      </c>
      <c r="IG369" s="33"/>
      <c r="IH369" s="33"/>
      <c r="II369" s="33"/>
      <c r="IK369" s="33"/>
      <c r="IL369" s="33"/>
    </row>
    <row r="370" spans="1:246" customFormat="1" ht="14.5" x14ac:dyDescent="0.35">
      <c r="A370" s="43"/>
      <c r="B370" s="44"/>
      <c r="C370" s="125" t="s">
        <v>237</v>
      </c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32"/>
      <c r="HY370" s="33"/>
      <c r="HZ370" s="33"/>
      <c r="IA370" s="33"/>
      <c r="IB370" s="33"/>
      <c r="IC370" s="33"/>
      <c r="ID370" s="33"/>
      <c r="IE370" s="33"/>
      <c r="IF370" s="3" t="s">
        <v>237</v>
      </c>
      <c r="IG370" s="33"/>
      <c r="IH370" s="33"/>
      <c r="II370" s="33"/>
      <c r="IK370" s="33"/>
      <c r="IL370" s="33"/>
    </row>
    <row r="371" spans="1:246" customFormat="1" ht="14.5" x14ac:dyDescent="0.35">
      <c r="A371" s="45"/>
      <c r="B371" s="46"/>
      <c r="C371" s="133" t="s">
        <v>57</v>
      </c>
      <c r="D371" s="133"/>
      <c r="E371" s="133"/>
      <c r="F371" s="133"/>
      <c r="G371" s="133"/>
      <c r="H371" s="36"/>
      <c r="I371" s="37"/>
      <c r="J371" s="37"/>
      <c r="K371" s="37"/>
      <c r="L371" s="40"/>
      <c r="M371" s="37"/>
      <c r="N371" s="47"/>
      <c r="O371" s="37"/>
      <c r="P371" s="48">
        <v>1192.1099999999999</v>
      </c>
      <c r="Q371" s="49"/>
      <c r="R371" s="49"/>
      <c r="HY371" s="33"/>
      <c r="HZ371" s="33"/>
      <c r="IA371" s="33"/>
      <c r="IB371" s="33"/>
      <c r="IC371" s="33"/>
      <c r="ID371" s="33"/>
      <c r="IE371" s="33"/>
      <c r="IG371" s="33" t="s">
        <v>57</v>
      </c>
      <c r="IH371" s="33"/>
      <c r="II371" s="33"/>
      <c r="IK371" s="33"/>
      <c r="IL371" s="33"/>
    </row>
    <row r="372" spans="1:246" customFormat="1" ht="14.5" x14ac:dyDescent="0.35">
      <c r="A372" s="50"/>
      <c r="B372" s="51"/>
      <c r="C372" s="133" t="s">
        <v>58</v>
      </c>
      <c r="D372" s="133"/>
      <c r="E372" s="133"/>
      <c r="F372" s="133"/>
      <c r="G372" s="133"/>
      <c r="H372" s="36"/>
      <c r="I372" s="37"/>
      <c r="J372" s="37"/>
      <c r="K372" s="37"/>
      <c r="L372" s="40"/>
      <c r="M372" s="37"/>
      <c r="N372" s="47">
        <v>6716.14</v>
      </c>
      <c r="O372" s="37"/>
      <c r="P372" s="48">
        <v>2127</v>
      </c>
      <c r="HY372" s="33"/>
      <c r="HZ372" s="33"/>
      <c r="IA372" s="33"/>
      <c r="IB372" s="33"/>
      <c r="IC372" s="33"/>
      <c r="ID372" s="33"/>
      <c r="IE372" s="33"/>
      <c r="IG372" s="33"/>
      <c r="IH372" s="33" t="s">
        <v>58</v>
      </c>
      <c r="II372" s="33"/>
      <c r="IK372" s="33"/>
      <c r="IL372" s="33"/>
    </row>
    <row r="373" spans="1:246" customFormat="1" ht="0.75" customHeight="1" x14ac:dyDescent="0.35">
      <c r="A373" s="52"/>
      <c r="B373" s="53"/>
      <c r="C373" s="53"/>
      <c r="D373" s="53"/>
      <c r="E373" s="53"/>
      <c r="F373" s="53"/>
      <c r="G373" s="53"/>
      <c r="H373" s="54"/>
      <c r="I373" s="55"/>
      <c r="J373" s="55"/>
      <c r="K373" s="55"/>
      <c r="L373" s="56"/>
      <c r="M373" s="55"/>
      <c r="N373" s="56"/>
      <c r="O373" s="55"/>
      <c r="P373" s="57"/>
      <c r="HY373" s="33"/>
      <c r="HZ373" s="33"/>
      <c r="IA373" s="33"/>
      <c r="IB373" s="33"/>
      <c r="IC373" s="33"/>
      <c r="ID373" s="33"/>
      <c r="IE373" s="33"/>
      <c r="IG373" s="33"/>
      <c r="IH373" s="33"/>
      <c r="II373" s="33"/>
      <c r="IK373" s="33"/>
      <c r="IL373" s="33"/>
    </row>
    <row r="374" spans="1:246" customFormat="1" ht="43" x14ac:dyDescent="0.35">
      <c r="A374" s="34" t="s">
        <v>251</v>
      </c>
      <c r="B374" s="35" t="s">
        <v>133</v>
      </c>
      <c r="C374" s="119" t="s">
        <v>252</v>
      </c>
      <c r="D374" s="119"/>
      <c r="E374" s="119"/>
      <c r="F374" s="119"/>
      <c r="G374" s="119"/>
      <c r="H374" s="36" t="s">
        <v>77</v>
      </c>
      <c r="I374" s="37">
        <v>0.3</v>
      </c>
      <c r="J374" s="38">
        <v>1</v>
      </c>
      <c r="K374" s="61">
        <v>0.3</v>
      </c>
      <c r="L374" s="40"/>
      <c r="M374" s="37"/>
      <c r="N374" s="41"/>
      <c r="O374" s="37"/>
      <c r="P374" s="42"/>
      <c r="HY374" s="33"/>
      <c r="HZ374" s="33"/>
      <c r="IA374" s="33" t="s">
        <v>252</v>
      </c>
      <c r="IB374" s="33" t="s">
        <v>2</v>
      </c>
      <c r="IC374" s="33" t="s">
        <v>2</v>
      </c>
      <c r="ID374" s="33" t="s">
        <v>2</v>
      </c>
      <c r="IE374" s="33" t="s">
        <v>2</v>
      </c>
      <c r="IG374" s="33"/>
      <c r="IH374" s="33"/>
      <c r="II374" s="33"/>
      <c r="IK374" s="33"/>
      <c r="IL374" s="33"/>
    </row>
    <row r="375" spans="1:246" customFormat="1" ht="14.5" x14ac:dyDescent="0.35">
      <c r="A375" s="43"/>
      <c r="B375" s="44"/>
      <c r="C375" s="125" t="s">
        <v>253</v>
      </c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32"/>
      <c r="HY375" s="33"/>
      <c r="HZ375" s="33"/>
      <c r="IA375" s="33"/>
      <c r="IB375" s="33"/>
      <c r="IC375" s="33"/>
      <c r="ID375" s="33"/>
      <c r="IE375" s="33"/>
      <c r="IF375" s="3" t="s">
        <v>253</v>
      </c>
      <c r="IG375" s="33"/>
      <c r="IH375" s="33"/>
      <c r="II375" s="33"/>
      <c r="IK375" s="33"/>
      <c r="IL375" s="33"/>
    </row>
    <row r="376" spans="1:246" customFormat="1" ht="14.5" x14ac:dyDescent="0.35">
      <c r="A376" s="45"/>
      <c r="B376" s="46"/>
      <c r="C376" s="133" t="s">
        <v>57</v>
      </c>
      <c r="D376" s="133"/>
      <c r="E376" s="133"/>
      <c r="F376" s="133"/>
      <c r="G376" s="133"/>
      <c r="H376" s="36"/>
      <c r="I376" s="37"/>
      <c r="J376" s="37"/>
      <c r="K376" s="37"/>
      <c r="L376" s="40"/>
      <c r="M376" s="37"/>
      <c r="N376" s="47"/>
      <c r="O376" s="37"/>
      <c r="P376" s="48">
        <v>6589.07</v>
      </c>
      <c r="Q376" s="49"/>
      <c r="R376" s="49"/>
      <c r="HY376" s="33"/>
      <c r="HZ376" s="33"/>
      <c r="IA376" s="33"/>
      <c r="IB376" s="33"/>
      <c r="IC376" s="33"/>
      <c r="ID376" s="33"/>
      <c r="IE376" s="33"/>
      <c r="IG376" s="33" t="s">
        <v>57</v>
      </c>
      <c r="IH376" s="33"/>
      <c r="II376" s="33"/>
      <c r="IK376" s="33"/>
      <c r="IL376" s="33"/>
    </row>
    <row r="377" spans="1:246" customFormat="1" ht="14.5" x14ac:dyDescent="0.35">
      <c r="A377" s="50"/>
      <c r="B377" s="51"/>
      <c r="C377" s="133" t="s">
        <v>58</v>
      </c>
      <c r="D377" s="133"/>
      <c r="E377" s="133"/>
      <c r="F377" s="133"/>
      <c r="G377" s="133"/>
      <c r="H377" s="36"/>
      <c r="I377" s="37"/>
      <c r="J377" s="37"/>
      <c r="K377" s="37"/>
      <c r="L377" s="40"/>
      <c r="M377" s="37"/>
      <c r="N377" s="47">
        <v>36150.370000000003</v>
      </c>
      <c r="O377" s="37"/>
      <c r="P377" s="48">
        <v>10845.11</v>
      </c>
      <c r="HY377" s="33"/>
      <c r="HZ377" s="33"/>
      <c r="IA377" s="33"/>
      <c r="IB377" s="33"/>
      <c r="IC377" s="33"/>
      <c r="ID377" s="33"/>
      <c r="IE377" s="33"/>
      <c r="IG377" s="33"/>
      <c r="IH377" s="33" t="s">
        <v>58</v>
      </c>
      <c r="II377" s="33"/>
      <c r="IK377" s="33"/>
      <c r="IL377" s="33"/>
    </row>
    <row r="378" spans="1:246" customFormat="1" ht="0.75" customHeight="1" x14ac:dyDescent="0.35">
      <c r="A378" s="52"/>
      <c r="B378" s="53"/>
      <c r="C378" s="53"/>
      <c r="D378" s="53"/>
      <c r="E378" s="53"/>
      <c r="F378" s="53"/>
      <c r="G378" s="53"/>
      <c r="H378" s="54"/>
      <c r="I378" s="55"/>
      <c r="J378" s="55"/>
      <c r="K378" s="55"/>
      <c r="L378" s="56"/>
      <c r="M378" s="55"/>
      <c r="N378" s="56"/>
      <c r="O378" s="55"/>
      <c r="P378" s="57"/>
      <c r="HY378" s="33"/>
      <c r="HZ378" s="33"/>
      <c r="IA378" s="33"/>
      <c r="IB378" s="33"/>
      <c r="IC378" s="33"/>
      <c r="ID378" s="33"/>
      <c r="IE378" s="33"/>
      <c r="IG378" s="33"/>
      <c r="IH378" s="33"/>
      <c r="II378" s="33"/>
      <c r="IK378" s="33"/>
      <c r="IL378" s="33"/>
    </row>
    <row r="379" spans="1:246" customFormat="1" ht="14.5" x14ac:dyDescent="0.35">
      <c r="A379" s="45"/>
      <c r="B379" s="64"/>
      <c r="C379" s="126" t="s">
        <v>254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65"/>
      <c r="Q379" s="66"/>
      <c r="R379" s="67"/>
      <c r="HY379" s="33"/>
      <c r="HZ379" s="33"/>
      <c r="IA379" s="33"/>
      <c r="IB379" s="33"/>
      <c r="IC379" s="33"/>
      <c r="ID379" s="33"/>
      <c r="IE379" s="33"/>
      <c r="IG379" s="33"/>
      <c r="IH379" s="33"/>
      <c r="II379" s="33" t="s">
        <v>254</v>
      </c>
      <c r="IK379" s="33"/>
      <c r="IL379" s="33"/>
    </row>
    <row r="380" spans="1:246" customFormat="1" ht="14.5" x14ac:dyDescent="0.35">
      <c r="A380" s="45"/>
      <c r="B380" s="46"/>
      <c r="C380" s="125" t="s">
        <v>137</v>
      </c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68">
        <v>30532.080000000002</v>
      </c>
      <c r="HY380" s="33"/>
      <c r="HZ380" s="33"/>
      <c r="IA380" s="33"/>
      <c r="IB380" s="33"/>
      <c r="IC380" s="33"/>
      <c r="ID380" s="33"/>
      <c r="IE380" s="33"/>
      <c r="IG380" s="33"/>
      <c r="IH380" s="33"/>
      <c r="II380" s="33"/>
      <c r="IJ380" s="3" t="s">
        <v>137</v>
      </c>
      <c r="IK380" s="33"/>
      <c r="IL380" s="33"/>
    </row>
    <row r="381" spans="1:246" customFormat="1" ht="14.5" x14ac:dyDescent="0.35">
      <c r="A381" s="45"/>
      <c r="B381" s="46"/>
      <c r="C381" s="125" t="s">
        <v>138</v>
      </c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68">
        <v>72629.009999999995</v>
      </c>
      <c r="HY381" s="33"/>
      <c r="HZ381" s="33"/>
      <c r="IA381" s="33"/>
      <c r="IB381" s="33"/>
      <c r="IC381" s="33"/>
      <c r="ID381" s="33"/>
      <c r="IE381" s="33"/>
      <c r="IG381" s="33"/>
      <c r="IH381" s="33"/>
      <c r="II381" s="33"/>
      <c r="IJ381" s="3" t="s">
        <v>138</v>
      </c>
      <c r="IK381" s="33"/>
      <c r="IL381" s="33"/>
    </row>
    <row r="382" spans="1:246" customFormat="1" ht="14.5" x14ac:dyDescent="0.35">
      <c r="A382" s="45"/>
      <c r="B382" s="46"/>
      <c r="C382" s="125" t="s">
        <v>140</v>
      </c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68">
        <v>25548.38</v>
      </c>
      <c r="HY382" s="33"/>
      <c r="HZ382" s="33"/>
      <c r="IA382" s="33"/>
      <c r="IB382" s="33"/>
      <c r="IC382" s="33"/>
      <c r="ID382" s="33"/>
      <c r="IE382" s="33"/>
      <c r="IG382" s="33"/>
      <c r="IH382" s="33"/>
      <c r="II382" s="33"/>
      <c r="IJ382" s="3" t="s">
        <v>140</v>
      </c>
      <c r="IK382" s="33"/>
      <c r="IL382" s="33"/>
    </row>
    <row r="383" spans="1:246" customFormat="1" ht="14.5" x14ac:dyDescent="0.35">
      <c r="A383" s="45"/>
      <c r="B383" s="46"/>
      <c r="C383" s="125" t="s">
        <v>141</v>
      </c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68">
        <v>26914.21</v>
      </c>
      <c r="HY383" s="33"/>
      <c r="HZ383" s="33"/>
      <c r="IA383" s="33"/>
      <c r="IB383" s="33"/>
      <c r="IC383" s="33"/>
      <c r="ID383" s="33"/>
      <c r="IE383" s="33"/>
      <c r="IG383" s="33"/>
      <c r="IH383" s="33"/>
      <c r="II383" s="33"/>
      <c r="IJ383" s="3" t="s">
        <v>141</v>
      </c>
      <c r="IK383" s="33"/>
      <c r="IL383" s="33"/>
    </row>
    <row r="384" spans="1:246" customFormat="1" ht="14.5" x14ac:dyDescent="0.35">
      <c r="A384" s="45"/>
      <c r="B384" s="46"/>
      <c r="C384" s="125" t="s">
        <v>142</v>
      </c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68">
        <v>15182.72</v>
      </c>
      <c r="HY384" s="33"/>
      <c r="HZ384" s="33"/>
      <c r="IA384" s="33"/>
      <c r="IB384" s="33"/>
      <c r="IC384" s="33"/>
      <c r="ID384" s="33"/>
      <c r="IE384" s="33"/>
      <c r="IG384" s="33"/>
      <c r="IH384" s="33"/>
      <c r="II384" s="33"/>
      <c r="IJ384" s="3" t="s">
        <v>142</v>
      </c>
      <c r="IK384" s="33"/>
      <c r="IL384" s="33"/>
    </row>
    <row r="385" spans="1:246" customFormat="1" ht="14.5" x14ac:dyDescent="0.35">
      <c r="A385" s="45"/>
      <c r="B385" s="64"/>
      <c r="C385" s="126" t="s">
        <v>255</v>
      </c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69">
        <v>72629.009999999995</v>
      </c>
      <c r="Q385" s="70"/>
      <c r="R385" s="71"/>
      <c r="HY385" s="33"/>
      <c r="HZ385" s="33"/>
      <c r="IA385" s="33"/>
      <c r="IB385" s="33"/>
      <c r="IC385" s="33"/>
      <c r="ID385" s="33"/>
      <c r="IE385" s="33"/>
      <c r="IG385" s="33"/>
      <c r="IH385" s="33"/>
      <c r="II385" s="33"/>
      <c r="IK385" s="33" t="s">
        <v>255</v>
      </c>
      <c r="IL385" s="33"/>
    </row>
    <row r="386" spans="1:246" customFormat="1" ht="14.5" x14ac:dyDescent="0.35">
      <c r="A386" s="93"/>
      <c r="B386" s="94"/>
      <c r="C386" s="127" t="s">
        <v>144</v>
      </c>
      <c r="D386" s="127"/>
      <c r="E386" s="95"/>
      <c r="F386" s="95"/>
      <c r="G386" s="95"/>
      <c r="H386" s="95"/>
      <c r="I386" s="95"/>
      <c r="J386" s="95"/>
      <c r="K386" s="96"/>
      <c r="L386" s="95"/>
      <c r="M386" s="95"/>
      <c r="N386" s="95"/>
      <c r="O386" s="95" t="s">
        <v>145</v>
      </c>
      <c r="P386" s="97">
        <v>0</v>
      </c>
      <c r="HY386" s="33"/>
      <c r="HZ386" s="33"/>
      <c r="IA386" s="33"/>
      <c r="IB386" s="33"/>
      <c r="IC386" s="33"/>
      <c r="ID386" s="33"/>
      <c r="IE386" s="33"/>
      <c r="IG386" s="33"/>
      <c r="IH386" s="33"/>
      <c r="II386" s="33"/>
      <c r="IJ386" s="3" t="s">
        <v>146</v>
      </c>
      <c r="IK386" s="33"/>
      <c r="IL386" s="33"/>
    </row>
    <row r="387" spans="1:246" customFormat="1" ht="14.5" x14ac:dyDescent="0.35">
      <c r="A387" s="77"/>
      <c r="B387" s="78"/>
      <c r="C387" s="128" t="s">
        <v>256</v>
      </c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79">
        <f>ROUND(P385*P386,2)</f>
        <v>0</v>
      </c>
      <c r="HY387" s="33"/>
      <c r="HZ387" s="33"/>
      <c r="IA387" s="33"/>
      <c r="IB387" s="33"/>
      <c r="IC387" s="33"/>
      <c r="ID387" s="33"/>
      <c r="IE387" s="33"/>
      <c r="IG387" s="33"/>
      <c r="IH387" s="33"/>
      <c r="II387" s="33"/>
      <c r="IJ387" s="3" t="s">
        <v>148</v>
      </c>
      <c r="IK387" s="33"/>
      <c r="IL387" s="33"/>
    </row>
    <row r="388" spans="1:246" customFormat="1" ht="0.75" customHeight="1" x14ac:dyDescent="0.35">
      <c r="A388" s="80"/>
      <c r="B388" s="81"/>
      <c r="C388" s="82"/>
      <c r="D388" s="82"/>
      <c r="E388" s="82"/>
      <c r="F388" s="82"/>
      <c r="G388" s="82"/>
      <c r="H388" s="82"/>
      <c r="I388" s="82"/>
      <c r="J388" s="82"/>
      <c r="K388" s="83"/>
      <c r="L388" s="82"/>
      <c r="M388" s="82"/>
      <c r="N388" s="82"/>
      <c r="O388" s="82"/>
      <c r="P388" s="84"/>
      <c r="Q388" s="85"/>
      <c r="R388" s="71"/>
      <c r="HY388" s="33"/>
      <c r="HZ388" s="33"/>
      <c r="IA388" s="33"/>
      <c r="IB388" s="33"/>
      <c r="IC388" s="33"/>
      <c r="ID388" s="33"/>
      <c r="IE388" s="33"/>
      <c r="IG388" s="33"/>
      <c r="IH388" s="33"/>
      <c r="II388" s="33"/>
      <c r="IK388" s="33"/>
      <c r="IL388" s="33"/>
    </row>
    <row r="389" spans="1:246" customFormat="1" ht="14.5" x14ac:dyDescent="0.35">
      <c r="A389" s="129" t="s">
        <v>257</v>
      </c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1"/>
      <c r="HY389" s="33" t="s">
        <v>257</v>
      </c>
      <c r="HZ389" s="33"/>
      <c r="IA389" s="33"/>
      <c r="IB389" s="33"/>
      <c r="IC389" s="33"/>
      <c r="ID389" s="33"/>
      <c r="IE389" s="33"/>
      <c r="IG389" s="33"/>
      <c r="IH389" s="33"/>
      <c r="II389" s="33"/>
      <c r="IK389" s="33"/>
      <c r="IL389" s="33"/>
    </row>
    <row r="390" spans="1:246" customFormat="1" ht="14.5" x14ac:dyDescent="0.35">
      <c r="A390" s="34" t="s">
        <v>258</v>
      </c>
      <c r="B390" s="35" t="s">
        <v>151</v>
      </c>
      <c r="C390" s="119" t="s">
        <v>152</v>
      </c>
      <c r="D390" s="119"/>
      <c r="E390" s="119"/>
      <c r="F390" s="119"/>
      <c r="G390" s="119"/>
      <c r="H390" s="36" t="s">
        <v>153</v>
      </c>
      <c r="I390" s="37">
        <v>54</v>
      </c>
      <c r="J390" s="38">
        <v>1</v>
      </c>
      <c r="K390" s="38">
        <v>54</v>
      </c>
      <c r="L390" s="40"/>
      <c r="M390" s="37"/>
      <c r="N390" s="86">
        <v>0</v>
      </c>
      <c r="O390" s="87"/>
      <c r="P390" s="88">
        <f>ROUND(K390*N390,2)</f>
        <v>0</v>
      </c>
      <c r="HY390" s="33"/>
      <c r="HZ390" s="33"/>
      <c r="IA390" s="33" t="s">
        <v>152</v>
      </c>
      <c r="IB390" s="33" t="s">
        <v>2</v>
      </c>
      <c r="IC390" s="33" t="s">
        <v>2</v>
      </c>
      <c r="ID390" s="33" t="s">
        <v>2</v>
      </c>
      <c r="IE390" s="33" t="s">
        <v>2</v>
      </c>
      <c r="IG390" s="33"/>
      <c r="IH390" s="33"/>
      <c r="II390" s="33"/>
      <c r="IK390" s="33"/>
      <c r="IL390" s="33"/>
    </row>
    <row r="391" spans="1:246" customFormat="1" ht="0.75" customHeight="1" x14ac:dyDescent="0.35">
      <c r="A391" s="52"/>
      <c r="B391" s="53"/>
      <c r="C391" s="53"/>
      <c r="D391" s="53"/>
      <c r="E391" s="53"/>
      <c r="F391" s="53"/>
      <c r="G391" s="53"/>
      <c r="H391" s="54"/>
      <c r="I391" s="55"/>
      <c r="J391" s="55"/>
      <c r="K391" s="55"/>
      <c r="L391" s="56"/>
      <c r="M391" s="55"/>
      <c r="N391" s="56"/>
      <c r="O391" s="55"/>
      <c r="P391" s="57"/>
      <c r="HY391" s="33"/>
      <c r="HZ391" s="33"/>
      <c r="IA391" s="33"/>
      <c r="IB391" s="33"/>
      <c r="IC391" s="33"/>
      <c r="ID391" s="33"/>
      <c r="IE391" s="33"/>
      <c r="IG391" s="33"/>
      <c r="IH391" s="33"/>
      <c r="II391" s="33"/>
      <c r="IK391" s="33"/>
      <c r="IL391" s="33"/>
    </row>
    <row r="392" spans="1:246" customFormat="1" ht="14.5" x14ac:dyDescent="0.35">
      <c r="A392" s="34" t="s">
        <v>259</v>
      </c>
      <c r="B392" s="35" t="s">
        <v>151</v>
      </c>
      <c r="C392" s="119" t="s">
        <v>155</v>
      </c>
      <c r="D392" s="119"/>
      <c r="E392" s="119"/>
      <c r="F392" s="119"/>
      <c r="G392" s="119"/>
      <c r="H392" s="36" t="s">
        <v>153</v>
      </c>
      <c r="I392" s="37">
        <v>823</v>
      </c>
      <c r="J392" s="38">
        <v>1</v>
      </c>
      <c r="K392" s="38">
        <v>823</v>
      </c>
      <c r="L392" s="40"/>
      <c r="M392" s="37"/>
      <c r="N392" s="86">
        <v>0</v>
      </c>
      <c r="O392" s="87"/>
      <c r="P392" s="88">
        <f>ROUND(K392*N392,2)</f>
        <v>0</v>
      </c>
      <c r="HY392" s="33"/>
      <c r="HZ392" s="33"/>
      <c r="IA392" s="33" t="s">
        <v>155</v>
      </c>
      <c r="IB392" s="33" t="s">
        <v>2</v>
      </c>
      <c r="IC392" s="33" t="s">
        <v>2</v>
      </c>
      <c r="ID392" s="33" t="s">
        <v>2</v>
      </c>
      <c r="IE392" s="33" t="s">
        <v>2</v>
      </c>
      <c r="IG392" s="33"/>
      <c r="IH392" s="33"/>
      <c r="II392" s="33"/>
      <c r="IK392" s="33"/>
      <c r="IL392" s="33"/>
    </row>
    <row r="393" spans="1:246" customFormat="1" ht="0.75" customHeight="1" x14ac:dyDescent="0.35">
      <c r="A393" s="52"/>
      <c r="B393" s="53"/>
      <c r="C393" s="53"/>
      <c r="D393" s="53"/>
      <c r="E393" s="53"/>
      <c r="F393" s="53"/>
      <c r="G393" s="53"/>
      <c r="H393" s="54"/>
      <c r="I393" s="55"/>
      <c r="J393" s="55"/>
      <c r="K393" s="55"/>
      <c r="L393" s="56"/>
      <c r="M393" s="55"/>
      <c r="N393" s="56"/>
      <c r="O393" s="55"/>
      <c r="P393" s="57"/>
      <c r="HY393" s="33"/>
      <c r="HZ393" s="33"/>
      <c r="IA393" s="33"/>
      <c r="IB393" s="33"/>
      <c r="IC393" s="33"/>
      <c r="ID393" s="33"/>
      <c r="IE393" s="33"/>
      <c r="IG393" s="33"/>
      <c r="IH393" s="33"/>
      <c r="II393" s="33"/>
      <c r="IK393" s="33"/>
      <c r="IL393" s="33"/>
    </row>
    <row r="394" spans="1:246" customFormat="1" ht="14.5" x14ac:dyDescent="0.35">
      <c r="A394" s="34" t="s">
        <v>260</v>
      </c>
      <c r="B394" s="35" t="s">
        <v>151</v>
      </c>
      <c r="C394" s="119" t="s">
        <v>157</v>
      </c>
      <c r="D394" s="119"/>
      <c r="E394" s="119"/>
      <c r="F394" s="119"/>
      <c r="G394" s="119"/>
      <c r="H394" s="36" t="s">
        <v>158</v>
      </c>
      <c r="I394" s="37">
        <v>5</v>
      </c>
      <c r="J394" s="38">
        <v>1</v>
      </c>
      <c r="K394" s="38">
        <v>5</v>
      </c>
      <c r="L394" s="40"/>
      <c r="M394" s="37"/>
      <c r="N394" s="86">
        <v>0</v>
      </c>
      <c r="O394" s="87"/>
      <c r="P394" s="88">
        <f>ROUND(K394*N394,2)</f>
        <v>0</v>
      </c>
      <c r="HY394" s="33"/>
      <c r="HZ394" s="33"/>
      <c r="IA394" s="33" t="s">
        <v>157</v>
      </c>
      <c r="IB394" s="33" t="s">
        <v>2</v>
      </c>
      <c r="IC394" s="33" t="s">
        <v>2</v>
      </c>
      <c r="ID394" s="33" t="s">
        <v>2</v>
      </c>
      <c r="IE394" s="33" t="s">
        <v>2</v>
      </c>
      <c r="IG394" s="33"/>
      <c r="IH394" s="33"/>
      <c r="II394" s="33"/>
      <c r="IK394" s="33"/>
      <c r="IL394" s="33"/>
    </row>
    <row r="395" spans="1:246" customFormat="1" ht="0.75" customHeight="1" x14ac:dyDescent="0.35">
      <c r="A395" s="52"/>
      <c r="B395" s="53"/>
      <c r="C395" s="53"/>
      <c r="D395" s="53"/>
      <c r="E395" s="53"/>
      <c r="F395" s="53"/>
      <c r="G395" s="53"/>
      <c r="H395" s="54"/>
      <c r="I395" s="55"/>
      <c r="J395" s="55"/>
      <c r="K395" s="55"/>
      <c r="L395" s="56"/>
      <c r="M395" s="55"/>
      <c r="N395" s="56"/>
      <c r="O395" s="55"/>
      <c r="P395" s="57"/>
      <c r="HY395" s="33"/>
      <c r="HZ395" s="33"/>
      <c r="IA395" s="33"/>
      <c r="IB395" s="33"/>
      <c r="IC395" s="33"/>
      <c r="ID395" s="33"/>
      <c r="IE395" s="33"/>
      <c r="IG395" s="33"/>
      <c r="IH395" s="33"/>
      <c r="II395" s="33"/>
      <c r="IK395" s="33"/>
      <c r="IL395" s="33"/>
    </row>
    <row r="396" spans="1:246" customFormat="1" ht="14.5" x14ac:dyDescent="0.35">
      <c r="A396" s="34" t="s">
        <v>261</v>
      </c>
      <c r="B396" s="35" t="s">
        <v>151</v>
      </c>
      <c r="C396" s="119" t="s">
        <v>160</v>
      </c>
      <c r="D396" s="119"/>
      <c r="E396" s="119"/>
      <c r="F396" s="119"/>
      <c r="G396" s="119"/>
      <c r="H396" s="36" t="s">
        <v>161</v>
      </c>
      <c r="I396" s="37">
        <v>32</v>
      </c>
      <c r="J396" s="38">
        <v>1</v>
      </c>
      <c r="K396" s="38">
        <v>32</v>
      </c>
      <c r="L396" s="40"/>
      <c r="M396" s="37"/>
      <c r="N396" s="86">
        <v>0</v>
      </c>
      <c r="O396" s="87"/>
      <c r="P396" s="88">
        <f>ROUND(K396*N396,2)</f>
        <v>0</v>
      </c>
      <c r="HY396" s="33"/>
      <c r="HZ396" s="33"/>
      <c r="IA396" s="33" t="s">
        <v>160</v>
      </c>
      <c r="IB396" s="33" t="s">
        <v>2</v>
      </c>
      <c r="IC396" s="33" t="s">
        <v>2</v>
      </c>
      <c r="ID396" s="33" t="s">
        <v>2</v>
      </c>
      <c r="IE396" s="33" t="s">
        <v>2</v>
      </c>
      <c r="IG396" s="33"/>
      <c r="IH396" s="33"/>
      <c r="II396" s="33"/>
      <c r="IK396" s="33"/>
      <c r="IL396" s="33"/>
    </row>
    <row r="397" spans="1:246" customFormat="1" ht="0.75" customHeight="1" x14ac:dyDescent="0.35">
      <c r="A397" s="52"/>
      <c r="B397" s="53"/>
      <c r="C397" s="53"/>
      <c r="D397" s="53"/>
      <c r="E397" s="53"/>
      <c r="F397" s="53"/>
      <c r="G397" s="53"/>
      <c r="H397" s="54"/>
      <c r="I397" s="55"/>
      <c r="J397" s="55"/>
      <c r="K397" s="55"/>
      <c r="L397" s="56"/>
      <c r="M397" s="55"/>
      <c r="N397" s="56"/>
      <c r="O397" s="55"/>
      <c r="P397" s="57"/>
      <c r="HY397" s="33"/>
      <c r="HZ397" s="33"/>
      <c r="IA397" s="33"/>
      <c r="IB397" s="33"/>
      <c r="IC397" s="33"/>
      <c r="ID397" s="33"/>
      <c r="IE397" s="33"/>
      <c r="IG397" s="33"/>
      <c r="IH397" s="33"/>
      <c r="II397" s="33"/>
      <c r="IK397" s="33"/>
      <c r="IL397" s="33"/>
    </row>
    <row r="398" spans="1:246" customFormat="1" ht="22" x14ac:dyDescent="0.35">
      <c r="A398" s="34" t="s">
        <v>262</v>
      </c>
      <c r="B398" s="35" t="s">
        <v>151</v>
      </c>
      <c r="C398" s="119" t="s">
        <v>163</v>
      </c>
      <c r="D398" s="119"/>
      <c r="E398" s="119"/>
      <c r="F398" s="119"/>
      <c r="G398" s="119"/>
      <c r="H398" s="36" t="s">
        <v>153</v>
      </c>
      <c r="I398" s="37">
        <v>29</v>
      </c>
      <c r="J398" s="38">
        <v>1</v>
      </c>
      <c r="K398" s="38">
        <v>29</v>
      </c>
      <c r="L398" s="40"/>
      <c r="M398" s="37"/>
      <c r="N398" s="86">
        <v>0</v>
      </c>
      <c r="O398" s="87"/>
      <c r="P398" s="88">
        <f>ROUND(K398*N398,2)</f>
        <v>0</v>
      </c>
      <c r="HY398" s="33"/>
      <c r="HZ398" s="33"/>
      <c r="IA398" s="33" t="s">
        <v>163</v>
      </c>
      <c r="IB398" s="33" t="s">
        <v>2</v>
      </c>
      <c r="IC398" s="33" t="s">
        <v>2</v>
      </c>
      <c r="ID398" s="33" t="s">
        <v>2</v>
      </c>
      <c r="IE398" s="33" t="s">
        <v>2</v>
      </c>
      <c r="IG398" s="33"/>
      <c r="IH398" s="33"/>
      <c r="II398" s="33"/>
      <c r="IK398" s="33"/>
      <c r="IL398" s="33"/>
    </row>
    <row r="399" spans="1:246" customFormat="1" ht="0.75" customHeight="1" x14ac:dyDescent="0.35">
      <c r="A399" s="52"/>
      <c r="B399" s="53"/>
      <c r="C399" s="53"/>
      <c r="D399" s="53"/>
      <c r="E399" s="53"/>
      <c r="F399" s="53"/>
      <c r="G399" s="53"/>
      <c r="H399" s="54"/>
      <c r="I399" s="55"/>
      <c r="J399" s="55"/>
      <c r="K399" s="55"/>
      <c r="L399" s="56"/>
      <c r="M399" s="55"/>
      <c r="N399" s="56"/>
      <c r="O399" s="55"/>
      <c r="P399" s="57"/>
      <c r="HY399" s="33"/>
      <c r="HZ399" s="33"/>
      <c r="IA399" s="33"/>
      <c r="IB399" s="33"/>
      <c r="IC399" s="33"/>
      <c r="ID399" s="33"/>
      <c r="IE399" s="33"/>
      <c r="IG399" s="33"/>
      <c r="IH399" s="33"/>
      <c r="II399" s="33"/>
      <c r="IK399" s="33"/>
      <c r="IL399" s="33"/>
    </row>
    <row r="400" spans="1:246" customFormat="1" ht="32.5" x14ac:dyDescent="0.35">
      <c r="A400" s="34" t="s">
        <v>263</v>
      </c>
      <c r="B400" s="35" t="s">
        <v>151</v>
      </c>
      <c r="C400" s="119" t="s">
        <v>264</v>
      </c>
      <c r="D400" s="119"/>
      <c r="E400" s="119"/>
      <c r="F400" s="119"/>
      <c r="G400" s="119"/>
      <c r="H400" s="36" t="s">
        <v>158</v>
      </c>
      <c r="I400" s="37">
        <v>6</v>
      </c>
      <c r="J400" s="38">
        <v>1</v>
      </c>
      <c r="K400" s="38">
        <v>6</v>
      </c>
      <c r="L400" s="40"/>
      <c r="M400" s="37"/>
      <c r="N400" s="86">
        <v>0</v>
      </c>
      <c r="O400" s="87"/>
      <c r="P400" s="88">
        <f>ROUND(K400*N400,2)</f>
        <v>0</v>
      </c>
      <c r="HY400" s="33"/>
      <c r="HZ400" s="33"/>
      <c r="IA400" s="33" t="s">
        <v>264</v>
      </c>
      <c r="IB400" s="33" t="s">
        <v>2</v>
      </c>
      <c r="IC400" s="33" t="s">
        <v>2</v>
      </c>
      <c r="ID400" s="33" t="s">
        <v>2</v>
      </c>
      <c r="IE400" s="33" t="s">
        <v>2</v>
      </c>
      <c r="IG400" s="33"/>
      <c r="IH400" s="33"/>
      <c r="II400" s="33"/>
      <c r="IK400" s="33"/>
      <c r="IL400" s="33"/>
    </row>
    <row r="401" spans="1:246" customFormat="1" ht="0.75" customHeight="1" x14ac:dyDescent="0.35">
      <c r="A401" s="52"/>
      <c r="B401" s="53"/>
      <c r="C401" s="53"/>
      <c r="D401" s="53"/>
      <c r="E401" s="53"/>
      <c r="F401" s="53"/>
      <c r="G401" s="53"/>
      <c r="H401" s="54"/>
      <c r="I401" s="55"/>
      <c r="J401" s="55"/>
      <c r="K401" s="55"/>
      <c r="L401" s="56"/>
      <c r="M401" s="55"/>
      <c r="N401" s="56"/>
      <c r="O401" s="55"/>
      <c r="P401" s="57"/>
      <c r="HY401" s="33"/>
      <c r="HZ401" s="33"/>
      <c r="IA401" s="33"/>
      <c r="IB401" s="33"/>
      <c r="IC401" s="33"/>
      <c r="ID401" s="33"/>
      <c r="IE401" s="33"/>
      <c r="IG401" s="33"/>
      <c r="IH401" s="33"/>
      <c r="II401" s="33"/>
      <c r="IK401" s="33"/>
      <c r="IL401" s="33"/>
    </row>
    <row r="402" spans="1:246" customFormat="1" ht="14.5" x14ac:dyDescent="0.35">
      <c r="A402" s="90"/>
      <c r="B402" s="91"/>
      <c r="C402" s="120" t="s">
        <v>265</v>
      </c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92">
        <f>ROUND(SUM(P390:P401),2)</f>
        <v>0</v>
      </c>
      <c r="Q402" s="66"/>
      <c r="R402" s="67"/>
      <c r="HY402" s="33"/>
      <c r="HZ402" s="33"/>
      <c r="IA402" s="33"/>
      <c r="IB402" s="33"/>
      <c r="IC402" s="33"/>
      <c r="ID402" s="33"/>
      <c r="IE402" s="33"/>
      <c r="IG402" s="33"/>
      <c r="IH402" s="33"/>
      <c r="II402" s="33" t="s">
        <v>266</v>
      </c>
      <c r="IK402" s="33"/>
      <c r="IL402" s="33"/>
    </row>
    <row r="403" spans="1:246" customFormat="1" ht="0.75" customHeight="1" x14ac:dyDescent="0.35">
      <c r="A403" s="80"/>
      <c r="B403" s="81"/>
      <c r="C403" s="82"/>
      <c r="D403" s="82"/>
      <c r="E403" s="82"/>
      <c r="F403" s="82"/>
      <c r="G403" s="82"/>
      <c r="H403" s="82"/>
      <c r="I403" s="82"/>
      <c r="J403" s="82"/>
      <c r="K403" s="83"/>
      <c r="L403" s="82"/>
      <c r="M403" s="82"/>
      <c r="N403" s="82"/>
      <c r="O403" s="82"/>
      <c r="P403" s="84"/>
      <c r="Q403" s="85"/>
      <c r="R403" s="71"/>
      <c r="HY403" s="33"/>
      <c r="HZ403" s="33"/>
      <c r="IA403" s="33"/>
      <c r="IB403" s="33"/>
      <c r="IC403" s="33"/>
      <c r="ID403" s="33"/>
      <c r="IE403" s="33"/>
      <c r="IG403" s="33"/>
      <c r="IH403" s="33"/>
      <c r="II403" s="33"/>
      <c r="IK403" s="33"/>
      <c r="IL403" s="33"/>
    </row>
    <row r="404" spans="1:246" customFormat="1" ht="14.5" x14ac:dyDescent="0.35">
      <c r="A404" s="129" t="s">
        <v>267</v>
      </c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1"/>
      <c r="HY404" s="33" t="s">
        <v>267</v>
      </c>
      <c r="HZ404" s="33"/>
      <c r="IA404" s="33"/>
      <c r="IB404" s="33"/>
      <c r="IC404" s="33"/>
      <c r="ID404" s="33"/>
      <c r="IE404" s="33"/>
      <c r="IG404" s="33"/>
      <c r="IH404" s="33"/>
      <c r="II404" s="33"/>
      <c r="IK404" s="33"/>
      <c r="IL404" s="33"/>
    </row>
    <row r="405" spans="1:246" customFormat="1" ht="14.5" x14ac:dyDescent="0.35">
      <c r="A405" s="129" t="s">
        <v>51</v>
      </c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1"/>
      <c r="HY405" s="33"/>
      <c r="HZ405" s="33" t="s">
        <v>51</v>
      </c>
      <c r="IA405" s="33"/>
      <c r="IB405" s="33"/>
      <c r="IC405" s="33"/>
      <c r="ID405" s="33"/>
      <c r="IE405" s="33"/>
      <c r="IG405" s="33"/>
      <c r="IH405" s="33"/>
      <c r="II405" s="33"/>
      <c r="IK405" s="33"/>
      <c r="IL405" s="33"/>
    </row>
    <row r="406" spans="1:246" customFormat="1" ht="14.5" x14ac:dyDescent="0.35">
      <c r="A406" s="129" t="s">
        <v>64</v>
      </c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1"/>
      <c r="HY406" s="33"/>
      <c r="HZ406" s="33" t="s">
        <v>64</v>
      </c>
      <c r="IA406" s="33"/>
      <c r="IB406" s="33"/>
      <c r="IC406" s="33"/>
      <c r="ID406" s="33"/>
      <c r="IE406" s="33"/>
      <c r="IG406" s="33"/>
      <c r="IH406" s="33"/>
      <c r="II406" s="33"/>
      <c r="IK406" s="33"/>
      <c r="IL406" s="33"/>
    </row>
    <row r="407" spans="1:246" customFormat="1" ht="14.5" x14ac:dyDescent="0.35">
      <c r="A407" s="34" t="s">
        <v>268</v>
      </c>
      <c r="B407" s="35" t="s">
        <v>75</v>
      </c>
      <c r="C407" s="119" t="s">
        <v>269</v>
      </c>
      <c r="D407" s="119"/>
      <c r="E407" s="119"/>
      <c r="F407" s="119"/>
      <c r="G407" s="119"/>
      <c r="H407" s="36" t="s">
        <v>77</v>
      </c>
      <c r="I407" s="37">
        <v>0.1477</v>
      </c>
      <c r="J407" s="38">
        <v>1</v>
      </c>
      <c r="K407" s="58">
        <v>0.1477</v>
      </c>
      <c r="L407" s="40"/>
      <c r="M407" s="37"/>
      <c r="N407" s="41"/>
      <c r="O407" s="37"/>
      <c r="P407" s="42"/>
      <c r="HY407" s="33"/>
      <c r="HZ407" s="33"/>
      <c r="IA407" s="33" t="s">
        <v>269</v>
      </c>
      <c r="IB407" s="33" t="s">
        <v>2</v>
      </c>
      <c r="IC407" s="33" t="s">
        <v>2</v>
      </c>
      <c r="ID407" s="33" t="s">
        <v>2</v>
      </c>
      <c r="IE407" s="33" t="s">
        <v>2</v>
      </c>
      <c r="IG407" s="33"/>
      <c r="IH407" s="33"/>
      <c r="II407" s="33"/>
      <c r="IK407" s="33"/>
      <c r="IL407" s="33"/>
    </row>
    <row r="408" spans="1:246" customFormat="1" ht="14.5" x14ac:dyDescent="0.35">
      <c r="A408" s="43"/>
      <c r="B408" s="44"/>
      <c r="C408" s="125" t="s">
        <v>270</v>
      </c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32"/>
      <c r="HY408" s="33"/>
      <c r="HZ408" s="33"/>
      <c r="IA408" s="33"/>
      <c r="IB408" s="33"/>
      <c r="IC408" s="33"/>
      <c r="ID408" s="33"/>
      <c r="IE408" s="33"/>
      <c r="IF408" s="3" t="s">
        <v>270</v>
      </c>
      <c r="IG408" s="33"/>
      <c r="IH408" s="33"/>
      <c r="II408" s="33"/>
      <c r="IK408" s="33"/>
      <c r="IL408" s="33"/>
    </row>
    <row r="409" spans="1:246" customFormat="1" ht="14.5" x14ac:dyDescent="0.35">
      <c r="A409" s="45"/>
      <c r="B409" s="46"/>
      <c r="C409" s="133" t="s">
        <v>57</v>
      </c>
      <c r="D409" s="133"/>
      <c r="E409" s="133"/>
      <c r="F409" s="133"/>
      <c r="G409" s="133"/>
      <c r="H409" s="36"/>
      <c r="I409" s="37"/>
      <c r="J409" s="37"/>
      <c r="K409" s="37"/>
      <c r="L409" s="40"/>
      <c r="M409" s="37"/>
      <c r="N409" s="47"/>
      <c r="O409" s="37"/>
      <c r="P409" s="48">
        <v>653.36</v>
      </c>
      <c r="Q409" s="49"/>
      <c r="R409" s="49"/>
      <c r="HY409" s="33"/>
      <c r="HZ409" s="33"/>
      <c r="IA409" s="33"/>
      <c r="IB409" s="33"/>
      <c r="IC409" s="33"/>
      <c r="ID409" s="33"/>
      <c r="IE409" s="33"/>
      <c r="IG409" s="33" t="s">
        <v>57</v>
      </c>
      <c r="IH409" s="33"/>
      <c r="II409" s="33"/>
      <c r="IK409" s="33"/>
      <c r="IL409" s="33"/>
    </row>
    <row r="410" spans="1:246" customFormat="1" ht="14.5" x14ac:dyDescent="0.35">
      <c r="A410" s="50"/>
      <c r="B410" s="51"/>
      <c r="C410" s="133" t="s">
        <v>58</v>
      </c>
      <c r="D410" s="133"/>
      <c r="E410" s="133"/>
      <c r="F410" s="133"/>
      <c r="G410" s="133"/>
      <c r="H410" s="36"/>
      <c r="I410" s="37"/>
      <c r="J410" s="37"/>
      <c r="K410" s="37"/>
      <c r="L410" s="40"/>
      <c r="M410" s="37"/>
      <c r="N410" s="47">
        <v>10514.42</v>
      </c>
      <c r="O410" s="37"/>
      <c r="P410" s="48">
        <v>1552.98</v>
      </c>
      <c r="HY410" s="33"/>
      <c r="HZ410" s="33"/>
      <c r="IA410" s="33"/>
      <c r="IB410" s="33"/>
      <c r="IC410" s="33"/>
      <c r="ID410" s="33"/>
      <c r="IE410" s="33"/>
      <c r="IG410" s="33"/>
      <c r="IH410" s="33" t="s">
        <v>58</v>
      </c>
      <c r="II410" s="33"/>
      <c r="IK410" s="33"/>
      <c r="IL410" s="33"/>
    </row>
    <row r="411" spans="1:246" customFormat="1" ht="0.75" customHeight="1" x14ac:dyDescent="0.35">
      <c r="A411" s="52"/>
      <c r="B411" s="53"/>
      <c r="C411" s="53"/>
      <c r="D411" s="53"/>
      <c r="E411" s="53"/>
      <c r="F411" s="53"/>
      <c r="G411" s="53"/>
      <c r="H411" s="54"/>
      <c r="I411" s="55"/>
      <c r="J411" s="55"/>
      <c r="K411" s="55"/>
      <c r="L411" s="56"/>
      <c r="M411" s="55"/>
      <c r="N411" s="56"/>
      <c r="O411" s="55"/>
      <c r="P411" s="57"/>
      <c r="HY411" s="33"/>
      <c r="HZ411" s="33"/>
      <c r="IA411" s="33"/>
      <c r="IB411" s="33"/>
      <c r="IC411" s="33"/>
      <c r="ID411" s="33"/>
      <c r="IE411" s="33"/>
      <c r="IG411" s="33"/>
      <c r="IH411" s="33"/>
      <c r="II411" s="33"/>
      <c r="IK411" s="33"/>
      <c r="IL411" s="33"/>
    </row>
    <row r="412" spans="1:246" customFormat="1" ht="14.5" x14ac:dyDescent="0.35">
      <c r="A412" s="34" t="s">
        <v>271</v>
      </c>
      <c r="B412" s="35" t="s">
        <v>80</v>
      </c>
      <c r="C412" s="119" t="s">
        <v>81</v>
      </c>
      <c r="D412" s="119"/>
      <c r="E412" s="119"/>
      <c r="F412" s="119"/>
      <c r="G412" s="119"/>
      <c r="H412" s="36" t="s">
        <v>82</v>
      </c>
      <c r="I412" s="37">
        <v>1.5E-3</v>
      </c>
      <c r="J412" s="38">
        <v>1</v>
      </c>
      <c r="K412" s="58">
        <v>1.5E-3</v>
      </c>
      <c r="L412" s="40"/>
      <c r="M412" s="37"/>
      <c r="N412" s="41"/>
      <c r="O412" s="37"/>
      <c r="P412" s="42"/>
      <c r="HY412" s="33"/>
      <c r="HZ412" s="33"/>
      <c r="IA412" s="33" t="s">
        <v>81</v>
      </c>
      <c r="IB412" s="33" t="s">
        <v>2</v>
      </c>
      <c r="IC412" s="33" t="s">
        <v>2</v>
      </c>
      <c r="ID412" s="33" t="s">
        <v>2</v>
      </c>
      <c r="IE412" s="33" t="s">
        <v>2</v>
      </c>
      <c r="IG412" s="33"/>
      <c r="IH412" s="33"/>
      <c r="II412" s="33"/>
      <c r="IK412" s="33"/>
      <c r="IL412" s="33"/>
    </row>
    <row r="413" spans="1:246" customFormat="1" ht="14.5" x14ac:dyDescent="0.35">
      <c r="A413" s="43"/>
      <c r="B413" s="44"/>
      <c r="C413" s="125" t="s">
        <v>190</v>
      </c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32"/>
      <c r="HY413" s="33"/>
      <c r="HZ413" s="33"/>
      <c r="IA413" s="33"/>
      <c r="IB413" s="33"/>
      <c r="IC413" s="33"/>
      <c r="ID413" s="33"/>
      <c r="IE413" s="33"/>
      <c r="IF413" s="3" t="s">
        <v>190</v>
      </c>
      <c r="IG413" s="33"/>
      <c r="IH413" s="33"/>
      <c r="II413" s="33"/>
      <c r="IK413" s="33"/>
      <c r="IL413" s="33"/>
    </row>
    <row r="414" spans="1:246" customFormat="1" ht="14.5" x14ac:dyDescent="0.35">
      <c r="A414" s="45"/>
      <c r="B414" s="46"/>
      <c r="C414" s="133" t="s">
        <v>57</v>
      </c>
      <c r="D414" s="133"/>
      <c r="E414" s="133"/>
      <c r="F414" s="133"/>
      <c r="G414" s="133"/>
      <c r="H414" s="36"/>
      <c r="I414" s="37"/>
      <c r="J414" s="37"/>
      <c r="K414" s="37"/>
      <c r="L414" s="40"/>
      <c r="M414" s="37"/>
      <c r="N414" s="47"/>
      <c r="O414" s="37"/>
      <c r="P414" s="48">
        <v>99.81</v>
      </c>
      <c r="Q414" s="49"/>
      <c r="R414" s="49"/>
      <c r="HY414" s="33"/>
      <c r="HZ414" s="33"/>
      <c r="IA414" s="33"/>
      <c r="IB414" s="33"/>
      <c r="IC414" s="33"/>
      <c r="ID414" s="33"/>
      <c r="IE414" s="33"/>
      <c r="IG414" s="33" t="s">
        <v>57</v>
      </c>
      <c r="IH414" s="33"/>
      <c r="II414" s="33"/>
      <c r="IK414" s="33"/>
      <c r="IL414" s="33"/>
    </row>
    <row r="415" spans="1:246" customFormat="1" ht="14.5" x14ac:dyDescent="0.35">
      <c r="A415" s="50"/>
      <c r="B415" s="51"/>
      <c r="C415" s="133" t="s">
        <v>58</v>
      </c>
      <c r="D415" s="133"/>
      <c r="E415" s="133"/>
      <c r="F415" s="133"/>
      <c r="G415" s="133"/>
      <c r="H415" s="36"/>
      <c r="I415" s="37"/>
      <c r="J415" s="37"/>
      <c r="K415" s="37"/>
      <c r="L415" s="40"/>
      <c r="M415" s="37"/>
      <c r="N415" s="47">
        <v>157040</v>
      </c>
      <c r="O415" s="37"/>
      <c r="P415" s="59">
        <v>235.56</v>
      </c>
      <c r="HY415" s="33"/>
      <c r="HZ415" s="33"/>
      <c r="IA415" s="33"/>
      <c r="IB415" s="33"/>
      <c r="IC415" s="33"/>
      <c r="ID415" s="33"/>
      <c r="IE415" s="33"/>
      <c r="IG415" s="33"/>
      <c r="IH415" s="33" t="s">
        <v>58</v>
      </c>
      <c r="II415" s="33"/>
      <c r="IK415" s="33"/>
      <c r="IL415" s="33"/>
    </row>
    <row r="416" spans="1:246" customFormat="1" ht="0.75" customHeight="1" x14ac:dyDescent="0.35">
      <c r="A416" s="52"/>
      <c r="B416" s="53"/>
      <c r="C416" s="53"/>
      <c r="D416" s="53"/>
      <c r="E416" s="53"/>
      <c r="F416" s="53"/>
      <c r="G416" s="53"/>
      <c r="H416" s="54"/>
      <c r="I416" s="55"/>
      <c r="J416" s="55"/>
      <c r="K416" s="55"/>
      <c r="L416" s="56"/>
      <c r="M416" s="55"/>
      <c r="N416" s="56"/>
      <c r="O416" s="55"/>
      <c r="P416" s="57"/>
      <c r="HY416" s="33"/>
      <c r="HZ416" s="33"/>
      <c r="IA416" s="33"/>
      <c r="IB416" s="33"/>
      <c r="IC416" s="33"/>
      <c r="ID416" s="33"/>
      <c r="IE416" s="33"/>
      <c r="IG416" s="33"/>
      <c r="IH416" s="33"/>
      <c r="II416" s="33"/>
      <c r="IK416" s="33"/>
      <c r="IL416" s="33"/>
    </row>
    <row r="417" spans="1:246" customFormat="1" ht="14.5" x14ac:dyDescent="0.35">
      <c r="A417" s="34" t="s">
        <v>272</v>
      </c>
      <c r="B417" s="35" t="s">
        <v>85</v>
      </c>
      <c r="C417" s="119" t="s">
        <v>86</v>
      </c>
      <c r="D417" s="119"/>
      <c r="E417" s="119"/>
      <c r="F417" s="119"/>
      <c r="G417" s="119"/>
      <c r="H417" s="36" t="s">
        <v>87</v>
      </c>
      <c r="I417" s="37">
        <v>0.15</v>
      </c>
      <c r="J417" s="38">
        <v>1</v>
      </c>
      <c r="K417" s="39">
        <v>0.15</v>
      </c>
      <c r="L417" s="40"/>
      <c r="M417" s="37"/>
      <c r="N417" s="41"/>
      <c r="O417" s="37"/>
      <c r="P417" s="42"/>
      <c r="HY417" s="33"/>
      <c r="HZ417" s="33"/>
      <c r="IA417" s="33" t="s">
        <v>86</v>
      </c>
      <c r="IB417" s="33" t="s">
        <v>2</v>
      </c>
      <c r="IC417" s="33" t="s">
        <v>2</v>
      </c>
      <c r="ID417" s="33" t="s">
        <v>2</v>
      </c>
      <c r="IE417" s="33" t="s">
        <v>2</v>
      </c>
      <c r="IG417" s="33"/>
      <c r="IH417" s="33"/>
      <c r="II417" s="33"/>
      <c r="IK417" s="33"/>
      <c r="IL417" s="33"/>
    </row>
    <row r="418" spans="1:246" customFormat="1" ht="14.5" x14ac:dyDescent="0.35">
      <c r="A418" s="45"/>
      <c r="B418" s="46"/>
      <c r="C418" s="133" t="s">
        <v>57</v>
      </c>
      <c r="D418" s="133"/>
      <c r="E418" s="133"/>
      <c r="F418" s="133"/>
      <c r="G418" s="133"/>
      <c r="H418" s="36"/>
      <c r="I418" s="37"/>
      <c r="J418" s="37"/>
      <c r="K418" s="37"/>
      <c r="L418" s="40"/>
      <c r="M418" s="37"/>
      <c r="N418" s="47"/>
      <c r="O418" s="37"/>
      <c r="P418" s="48">
        <v>146.9</v>
      </c>
      <c r="Q418" s="49"/>
      <c r="R418" s="49"/>
      <c r="HY418" s="33"/>
      <c r="HZ418" s="33"/>
      <c r="IA418" s="33"/>
      <c r="IB418" s="33"/>
      <c r="IC418" s="33"/>
      <c r="ID418" s="33"/>
      <c r="IE418" s="33"/>
      <c r="IG418" s="33" t="s">
        <v>57</v>
      </c>
      <c r="IH418" s="33"/>
      <c r="II418" s="33"/>
      <c r="IK418" s="33"/>
      <c r="IL418" s="33"/>
    </row>
    <row r="419" spans="1:246" customFormat="1" ht="14.5" x14ac:dyDescent="0.35">
      <c r="A419" s="50"/>
      <c r="B419" s="51"/>
      <c r="C419" s="133" t="s">
        <v>58</v>
      </c>
      <c r="D419" s="133"/>
      <c r="E419" s="133"/>
      <c r="F419" s="133"/>
      <c r="G419" s="133"/>
      <c r="H419" s="36"/>
      <c r="I419" s="37"/>
      <c r="J419" s="37"/>
      <c r="K419" s="37"/>
      <c r="L419" s="40"/>
      <c r="M419" s="37"/>
      <c r="N419" s="47">
        <v>1470.6</v>
      </c>
      <c r="O419" s="37"/>
      <c r="P419" s="59">
        <v>220.59</v>
      </c>
      <c r="HY419" s="33"/>
      <c r="HZ419" s="33"/>
      <c r="IA419" s="33"/>
      <c r="IB419" s="33"/>
      <c r="IC419" s="33"/>
      <c r="ID419" s="33"/>
      <c r="IE419" s="33"/>
      <c r="IG419" s="33"/>
      <c r="IH419" s="33" t="s">
        <v>58</v>
      </c>
      <c r="II419" s="33"/>
      <c r="IK419" s="33"/>
      <c r="IL419" s="33"/>
    </row>
    <row r="420" spans="1:246" customFormat="1" ht="0.75" customHeight="1" x14ac:dyDescent="0.35">
      <c r="A420" s="52"/>
      <c r="B420" s="53"/>
      <c r="C420" s="53"/>
      <c r="D420" s="53"/>
      <c r="E420" s="53"/>
      <c r="F420" s="53"/>
      <c r="G420" s="53"/>
      <c r="H420" s="54"/>
      <c r="I420" s="55"/>
      <c r="J420" s="55"/>
      <c r="K420" s="55"/>
      <c r="L420" s="56"/>
      <c r="M420" s="55"/>
      <c r="N420" s="56"/>
      <c r="O420" s="55"/>
      <c r="P420" s="57"/>
      <c r="HY420" s="33"/>
      <c r="HZ420" s="33"/>
      <c r="IA420" s="33"/>
      <c r="IB420" s="33"/>
      <c r="IC420" s="33"/>
      <c r="ID420" s="33"/>
      <c r="IE420" s="33"/>
      <c r="IG420" s="33"/>
      <c r="IH420" s="33"/>
      <c r="II420" s="33"/>
      <c r="IK420" s="33"/>
      <c r="IL420" s="33"/>
    </row>
    <row r="421" spans="1:246" customFormat="1" ht="22" x14ac:dyDescent="0.35">
      <c r="A421" s="34" t="s">
        <v>273</v>
      </c>
      <c r="B421" s="35" t="s">
        <v>89</v>
      </c>
      <c r="C421" s="119" t="s">
        <v>90</v>
      </c>
      <c r="D421" s="119"/>
      <c r="E421" s="119"/>
      <c r="F421" s="119"/>
      <c r="G421" s="119"/>
      <c r="H421" s="36" t="s">
        <v>87</v>
      </c>
      <c r="I421" s="37">
        <v>0.15</v>
      </c>
      <c r="J421" s="38">
        <v>1</v>
      </c>
      <c r="K421" s="39">
        <v>0.15</v>
      </c>
      <c r="L421" s="40"/>
      <c r="M421" s="37"/>
      <c r="N421" s="62">
        <v>1001.11</v>
      </c>
      <c r="O421" s="37"/>
      <c r="P421" s="59">
        <v>150.16999999999999</v>
      </c>
      <c r="HY421" s="33"/>
      <c r="HZ421" s="33"/>
      <c r="IA421" s="33" t="s">
        <v>90</v>
      </c>
      <c r="IB421" s="33" t="s">
        <v>2</v>
      </c>
      <c r="IC421" s="33" t="s">
        <v>2</v>
      </c>
      <c r="ID421" s="33" t="s">
        <v>2</v>
      </c>
      <c r="IE421" s="33" t="s">
        <v>2</v>
      </c>
      <c r="IG421" s="33"/>
      <c r="IH421" s="33"/>
      <c r="II421" s="33"/>
      <c r="IK421" s="33"/>
      <c r="IL421" s="33"/>
    </row>
    <row r="422" spans="1:246" customFormat="1" ht="14.5" x14ac:dyDescent="0.35">
      <c r="A422" s="50"/>
      <c r="B422" s="51"/>
      <c r="C422" s="133" t="s">
        <v>58</v>
      </c>
      <c r="D422" s="133"/>
      <c r="E422" s="133"/>
      <c r="F422" s="133"/>
      <c r="G422" s="133"/>
      <c r="H422" s="36"/>
      <c r="I422" s="37"/>
      <c r="J422" s="37"/>
      <c r="K422" s="37"/>
      <c r="L422" s="40"/>
      <c r="M422" s="37"/>
      <c r="N422" s="40"/>
      <c r="O422" s="37"/>
      <c r="P422" s="59">
        <v>150.16999999999999</v>
      </c>
      <c r="HY422" s="33"/>
      <c r="HZ422" s="33"/>
      <c r="IA422" s="33"/>
      <c r="IB422" s="33"/>
      <c r="IC422" s="33"/>
      <c r="ID422" s="33"/>
      <c r="IE422" s="33"/>
      <c r="IG422" s="33"/>
      <c r="IH422" s="33" t="s">
        <v>58</v>
      </c>
      <c r="II422" s="33"/>
      <c r="IK422" s="33"/>
      <c r="IL422" s="33"/>
    </row>
    <row r="423" spans="1:246" customFormat="1" ht="0.75" customHeight="1" x14ac:dyDescent="0.35">
      <c r="A423" s="52"/>
      <c r="B423" s="53"/>
      <c r="C423" s="53"/>
      <c r="D423" s="53"/>
      <c r="E423" s="53"/>
      <c r="F423" s="53"/>
      <c r="G423" s="53"/>
      <c r="H423" s="54"/>
      <c r="I423" s="55"/>
      <c r="J423" s="55"/>
      <c r="K423" s="55"/>
      <c r="L423" s="56"/>
      <c r="M423" s="55"/>
      <c r="N423" s="56"/>
      <c r="O423" s="55"/>
      <c r="P423" s="57"/>
      <c r="HY423" s="33"/>
      <c r="HZ423" s="33"/>
      <c r="IA423" s="33"/>
      <c r="IB423" s="33"/>
      <c r="IC423" s="33"/>
      <c r="ID423" s="33"/>
      <c r="IE423" s="33"/>
      <c r="IG423" s="33"/>
      <c r="IH423" s="33"/>
      <c r="II423" s="33"/>
      <c r="IK423" s="33"/>
      <c r="IL423" s="33"/>
    </row>
    <row r="424" spans="1:246" customFormat="1" ht="53.5" x14ac:dyDescent="0.35">
      <c r="A424" s="34" t="s">
        <v>274</v>
      </c>
      <c r="B424" s="35" t="s">
        <v>92</v>
      </c>
      <c r="C424" s="119" t="s">
        <v>93</v>
      </c>
      <c r="D424" s="119"/>
      <c r="E424" s="119"/>
      <c r="F424" s="119"/>
      <c r="G424" s="119"/>
      <c r="H424" s="36" t="s">
        <v>87</v>
      </c>
      <c r="I424" s="37">
        <v>0.15</v>
      </c>
      <c r="J424" s="38">
        <v>1</v>
      </c>
      <c r="K424" s="39">
        <v>0.15</v>
      </c>
      <c r="L424" s="40"/>
      <c r="M424" s="37"/>
      <c r="N424" s="63">
        <v>224.38</v>
      </c>
      <c r="O424" s="37"/>
      <c r="P424" s="59">
        <v>33.659999999999997</v>
      </c>
      <c r="HY424" s="33"/>
      <c r="HZ424" s="33"/>
      <c r="IA424" s="33" t="s">
        <v>93</v>
      </c>
      <c r="IB424" s="33" t="s">
        <v>2</v>
      </c>
      <c r="IC424" s="33" t="s">
        <v>2</v>
      </c>
      <c r="ID424" s="33" t="s">
        <v>2</v>
      </c>
      <c r="IE424" s="33" t="s">
        <v>2</v>
      </c>
      <c r="IG424" s="33"/>
      <c r="IH424" s="33"/>
      <c r="II424" s="33"/>
      <c r="IK424" s="33"/>
      <c r="IL424" s="33"/>
    </row>
    <row r="425" spans="1:246" customFormat="1" ht="14.5" x14ac:dyDescent="0.35">
      <c r="A425" s="50"/>
      <c r="B425" s="51"/>
      <c r="C425" s="133" t="s">
        <v>58</v>
      </c>
      <c r="D425" s="133"/>
      <c r="E425" s="133"/>
      <c r="F425" s="133"/>
      <c r="G425" s="133"/>
      <c r="H425" s="36"/>
      <c r="I425" s="37"/>
      <c r="J425" s="37"/>
      <c r="K425" s="37"/>
      <c r="L425" s="40"/>
      <c r="M425" s="37"/>
      <c r="N425" s="40"/>
      <c r="O425" s="37"/>
      <c r="P425" s="59">
        <v>33.659999999999997</v>
      </c>
      <c r="HY425" s="33"/>
      <c r="HZ425" s="33"/>
      <c r="IA425" s="33"/>
      <c r="IB425" s="33"/>
      <c r="IC425" s="33"/>
      <c r="ID425" s="33"/>
      <c r="IE425" s="33"/>
      <c r="IG425" s="33"/>
      <c r="IH425" s="33" t="s">
        <v>58</v>
      </c>
      <c r="II425" s="33"/>
      <c r="IK425" s="33"/>
      <c r="IL425" s="33"/>
    </row>
    <row r="426" spans="1:246" customFormat="1" ht="0.75" customHeight="1" x14ac:dyDescent="0.35">
      <c r="A426" s="52"/>
      <c r="B426" s="53"/>
      <c r="C426" s="53"/>
      <c r="D426" s="53"/>
      <c r="E426" s="53"/>
      <c r="F426" s="53"/>
      <c r="G426" s="53"/>
      <c r="H426" s="54"/>
      <c r="I426" s="55"/>
      <c r="J426" s="55"/>
      <c r="K426" s="55"/>
      <c r="L426" s="56"/>
      <c r="M426" s="55"/>
      <c r="N426" s="56"/>
      <c r="O426" s="55"/>
      <c r="P426" s="57"/>
      <c r="HY426" s="33"/>
      <c r="HZ426" s="33"/>
      <c r="IA426" s="33"/>
      <c r="IB426" s="33"/>
      <c r="IC426" s="33"/>
      <c r="ID426" s="33"/>
      <c r="IE426" s="33"/>
      <c r="IG426" s="33"/>
      <c r="IH426" s="33"/>
      <c r="II426" s="33"/>
      <c r="IK426" s="33"/>
      <c r="IL426" s="33"/>
    </row>
    <row r="427" spans="1:246" customFormat="1" ht="14.5" x14ac:dyDescent="0.35">
      <c r="A427" s="129" t="s">
        <v>94</v>
      </c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1"/>
      <c r="HY427" s="33"/>
      <c r="HZ427" s="33" t="s">
        <v>94</v>
      </c>
      <c r="IA427" s="33"/>
      <c r="IB427" s="33"/>
      <c r="IC427" s="33"/>
      <c r="ID427" s="33"/>
      <c r="IE427" s="33"/>
      <c r="IG427" s="33"/>
      <c r="IH427" s="33"/>
      <c r="II427" s="33"/>
      <c r="IK427" s="33"/>
      <c r="IL427" s="33"/>
    </row>
    <row r="428" spans="1:246" customFormat="1" ht="14.5" x14ac:dyDescent="0.35">
      <c r="A428" s="129" t="s">
        <v>64</v>
      </c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1"/>
      <c r="HY428" s="33"/>
      <c r="HZ428" s="33" t="s">
        <v>64</v>
      </c>
      <c r="IA428" s="33"/>
      <c r="IB428" s="33"/>
      <c r="IC428" s="33"/>
      <c r="ID428" s="33"/>
      <c r="IE428" s="33"/>
      <c r="IG428" s="33"/>
      <c r="IH428" s="33"/>
      <c r="II428" s="33"/>
      <c r="IK428" s="33"/>
      <c r="IL428" s="33"/>
    </row>
    <row r="429" spans="1:246" customFormat="1" ht="14.5" x14ac:dyDescent="0.35">
      <c r="A429" s="34" t="s">
        <v>275</v>
      </c>
      <c r="B429" s="35" t="s">
        <v>96</v>
      </c>
      <c r="C429" s="119" t="s">
        <v>97</v>
      </c>
      <c r="D429" s="119"/>
      <c r="E429" s="119"/>
      <c r="F429" s="119"/>
      <c r="G429" s="119"/>
      <c r="H429" s="36" t="s">
        <v>98</v>
      </c>
      <c r="I429" s="37">
        <v>0.05</v>
      </c>
      <c r="J429" s="38">
        <v>1</v>
      </c>
      <c r="K429" s="39">
        <v>0.05</v>
      </c>
      <c r="L429" s="40"/>
      <c r="M429" s="37"/>
      <c r="N429" s="41"/>
      <c r="O429" s="37"/>
      <c r="P429" s="42"/>
      <c r="HY429" s="33"/>
      <c r="HZ429" s="33"/>
      <c r="IA429" s="33" t="s">
        <v>97</v>
      </c>
      <c r="IB429" s="33" t="s">
        <v>2</v>
      </c>
      <c r="IC429" s="33" t="s">
        <v>2</v>
      </c>
      <c r="ID429" s="33" t="s">
        <v>2</v>
      </c>
      <c r="IE429" s="33" t="s">
        <v>2</v>
      </c>
      <c r="IG429" s="33"/>
      <c r="IH429" s="33"/>
      <c r="II429" s="33"/>
      <c r="IK429" s="33"/>
      <c r="IL429" s="33"/>
    </row>
    <row r="430" spans="1:246" customFormat="1" ht="14.5" x14ac:dyDescent="0.35">
      <c r="A430" s="43"/>
      <c r="B430" s="44"/>
      <c r="C430" s="125" t="s">
        <v>276</v>
      </c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32"/>
      <c r="HY430" s="33"/>
      <c r="HZ430" s="33"/>
      <c r="IA430" s="33"/>
      <c r="IB430" s="33"/>
      <c r="IC430" s="33"/>
      <c r="ID430" s="33"/>
      <c r="IE430" s="33"/>
      <c r="IF430" s="3" t="s">
        <v>276</v>
      </c>
      <c r="IG430" s="33"/>
      <c r="IH430" s="33"/>
      <c r="II430" s="33"/>
      <c r="IK430" s="33"/>
      <c r="IL430" s="33"/>
    </row>
    <row r="431" spans="1:246" customFormat="1" ht="14.5" x14ac:dyDescent="0.35">
      <c r="A431" s="45"/>
      <c r="B431" s="46"/>
      <c r="C431" s="133" t="s">
        <v>57</v>
      </c>
      <c r="D431" s="133"/>
      <c r="E431" s="133"/>
      <c r="F431" s="133"/>
      <c r="G431" s="133"/>
      <c r="H431" s="36"/>
      <c r="I431" s="37"/>
      <c r="J431" s="37"/>
      <c r="K431" s="37"/>
      <c r="L431" s="40"/>
      <c r="M431" s="37"/>
      <c r="N431" s="47"/>
      <c r="O431" s="37"/>
      <c r="P431" s="48">
        <v>829.22</v>
      </c>
      <c r="Q431" s="49"/>
      <c r="R431" s="49"/>
      <c r="HY431" s="33"/>
      <c r="HZ431" s="33"/>
      <c r="IA431" s="33"/>
      <c r="IB431" s="33"/>
      <c r="IC431" s="33"/>
      <c r="ID431" s="33"/>
      <c r="IE431" s="33"/>
      <c r="IG431" s="33" t="s">
        <v>57</v>
      </c>
      <c r="IH431" s="33"/>
      <c r="II431" s="33"/>
      <c r="IK431" s="33"/>
      <c r="IL431" s="33"/>
    </row>
    <row r="432" spans="1:246" customFormat="1" ht="14.5" x14ac:dyDescent="0.35">
      <c r="A432" s="50"/>
      <c r="B432" s="51"/>
      <c r="C432" s="133" t="s">
        <v>58</v>
      </c>
      <c r="D432" s="133"/>
      <c r="E432" s="133"/>
      <c r="F432" s="133"/>
      <c r="G432" s="133"/>
      <c r="H432" s="36"/>
      <c r="I432" s="37"/>
      <c r="J432" s="37"/>
      <c r="K432" s="37"/>
      <c r="L432" s="40"/>
      <c r="M432" s="37"/>
      <c r="N432" s="47">
        <v>39007.199999999997</v>
      </c>
      <c r="O432" s="37"/>
      <c r="P432" s="48">
        <v>1950.36</v>
      </c>
      <c r="HY432" s="33"/>
      <c r="HZ432" s="33"/>
      <c r="IA432" s="33"/>
      <c r="IB432" s="33"/>
      <c r="IC432" s="33"/>
      <c r="ID432" s="33"/>
      <c r="IE432" s="33"/>
      <c r="IG432" s="33"/>
      <c r="IH432" s="33" t="s">
        <v>58</v>
      </c>
      <c r="II432" s="33"/>
      <c r="IK432" s="33"/>
      <c r="IL432" s="33"/>
    </row>
    <row r="433" spans="1:246" customFormat="1" ht="0.75" customHeight="1" x14ac:dyDescent="0.35">
      <c r="A433" s="52"/>
      <c r="B433" s="53"/>
      <c r="C433" s="53"/>
      <c r="D433" s="53"/>
      <c r="E433" s="53"/>
      <c r="F433" s="53"/>
      <c r="G433" s="53"/>
      <c r="H433" s="54"/>
      <c r="I433" s="55"/>
      <c r="J433" s="55"/>
      <c r="K433" s="55"/>
      <c r="L433" s="56"/>
      <c r="M433" s="55"/>
      <c r="N433" s="56"/>
      <c r="O433" s="55"/>
      <c r="P433" s="57"/>
      <c r="HY433" s="33"/>
      <c r="HZ433" s="33"/>
      <c r="IA433" s="33"/>
      <c r="IB433" s="33"/>
      <c r="IC433" s="33"/>
      <c r="ID433" s="33"/>
      <c r="IE433" s="33"/>
      <c r="IG433" s="33"/>
      <c r="IH433" s="33"/>
      <c r="II433" s="33"/>
      <c r="IK433" s="33"/>
      <c r="IL433" s="33"/>
    </row>
    <row r="434" spans="1:246" customFormat="1" ht="14.5" x14ac:dyDescent="0.35">
      <c r="A434" s="34" t="s">
        <v>277</v>
      </c>
      <c r="B434" s="35" t="s">
        <v>101</v>
      </c>
      <c r="C434" s="119" t="s">
        <v>102</v>
      </c>
      <c r="D434" s="119"/>
      <c r="E434" s="119"/>
      <c r="F434" s="119"/>
      <c r="G434" s="119"/>
      <c r="H434" s="36" t="s">
        <v>98</v>
      </c>
      <c r="I434" s="37">
        <v>0.04</v>
      </c>
      <c r="J434" s="38">
        <v>1</v>
      </c>
      <c r="K434" s="39">
        <v>0.04</v>
      </c>
      <c r="L434" s="40"/>
      <c r="M434" s="37"/>
      <c r="N434" s="41"/>
      <c r="O434" s="37"/>
      <c r="P434" s="42"/>
      <c r="HY434" s="33"/>
      <c r="HZ434" s="33"/>
      <c r="IA434" s="33" t="s">
        <v>102</v>
      </c>
      <c r="IB434" s="33" t="s">
        <v>2</v>
      </c>
      <c r="IC434" s="33" t="s">
        <v>2</v>
      </c>
      <c r="ID434" s="33" t="s">
        <v>2</v>
      </c>
      <c r="IE434" s="33" t="s">
        <v>2</v>
      </c>
      <c r="IG434" s="33"/>
      <c r="IH434" s="33"/>
      <c r="II434" s="33"/>
      <c r="IK434" s="33"/>
      <c r="IL434" s="33"/>
    </row>
    <row r="435" spans="1:246" customFormat="1" ht="14.5" x14ac:dyDescent="0.35">
      <c r="A435" s="43"/>
      <c r="B435" s="44"/>
      <c r="C435" s="125" t="s">
        <v>278</v>
      </c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32"/>
      <c r="HY435" s="33"/>
      <c r="HZ435" s="33"/>
      <c r="IA435" s="33"/>
      <c r="IB435" s="33"/>
      <c r="IC435" s="33"/>
      <c r="ID435" s="33"/>
      <c r="IE435" s="33"/>
      <c r="IF435" s="3" t="s">
        <v>278</v>
      </c>
      <c r="IG435" s="33"/>
      <c r="IH435" s="33"/>
      <c r="II435" s="33"/>
      <c r="IK435" s="33"/>
      <c r="IL435" s="33"/>
    </row>
    <row r="436" spans="1:246" customFormat="1" ht="14.5" x14ac:dyDescent="0.35">
      <c r="A436" s="45"/>
      <c r="B436" s="46"/>
      <c r="C436" s="133" t="s">
        <v>57</v>
      </c>
      <c r="D436" s="133"/>
      <c r="E436" s="133"/>
      <c r="F436" s="133"/>
      <c r="G436" s="133"/>
      <c r="H436" s="36"/>
      <c r="I436" s="37"/>
      <c r="J436" s="37"/>
      <c r="K436" s="37"/>
      <c r="L436" s="40"/>
      <c r="M436" s="37"/>
      <c r="N436" s="47"/>
      <c r="O436" s="37"/>
      <c r="P436" s="48">
        <v>1101.97</v>
      </c>
      <c r="Q436" s="49"/>
      <c r="R436" s="49"/>
      <c r="HY436" s="33"/>
      <c r="HZ436" s="33"/>
      <c r="IA436" s="33"/>
      <c r="IB436" s="33"/>
      <c r="IC436" s="33"/>
      <c r="ID436" s="33"/>
      <c r="IE436" s="33"/>
      <c r="IG436" s="33" t="s">
        <v>57</v>
      </c>
      <c r="IH436" s="33"/>
      <c r="II436" s="33"/>
      <c r="IK436" s="33"/>
      <c r="IL436" s="33"/>
    </row>
    <row r="437" spans="1:246" customFormat="1" ht="14.5" x14ac:dyDescent="0.35">
      <c r="A437" s="50"/>
      <c r="B437" s="51"/>
      <c r="C437" s="133" t="s">
        <v>58</v>
      </c>
      <c r="D437" s="133"/>
      <c r="E437" s="133"/>
      <c r="F437" s="133"/>
      <c r="G437" s="133"/>
      <c r="H437" s="36"/>
      <c r="I437" s="37"/>
      <c r="J437" s="37"/>
      <c r="K437" s="37"/>
      <c r="L437" s="40"/>
      <c r="M437" s="37"/>
      <c r="N437" s="47">
        <v>64731.75</v>
      </c>
      <c r="O437" s="37"/>
      <c r="P437" s="48">
        <v>2589.27</v>
      </c>
      <c r="HY437" s="33"/>
      <c r="HZ437" s="33"/>
      <c r="IA437" s="33"/>
      <c r="IB437" s="33"/>
      <c r="IC437" s="33"/>
      <c r="ID437" s="33"/>
      <c r="IE437" s="33"/>
      <c r="IG437" s="33"/>
      <c r="IH437" s="33" t="s">
        <v>58</v>
      </c>
      <c r="II437" s="33"/>
      <c r="IK437" s="33"/>
      <c r="IL437" s="33"/>
    </row>
    <row r="438" spans="1:246" customFormat="1" ht="0.75" customHeight="1" x14ac:dyDescent="0.35">
      <c r="A438" s="52"/>
      <c r="B438" s="53"/>
      <c r="C438" s="53"/>
      <c r="D438" s="53"/>
      <c r="E438" s="53"/>
      <c r="F438" s="53"/>
      <c r="G438" s="53"/>
      <c r="H438" s="54"/>
      <c r="I438" s="55"/>
      <c r="J438" s="55"/>
      <c r="K438" s="55"/>
      <c r="L438" s="56"/>
      <c r="M438" s="55"/>
      <c r="N438" s="56"/>
      <c r="O438" s="55"/>
      <c r="P438" s="57"/>
      <c r="HY438" s="33"/>
      <c r="HZ438" s="33"/>
      <c r="IA438" s="33"/>
      <c r="IB438" s="33"/>
      <c r="IC438" s="33"/>
      <c r="ID438" s="33"/>
      <c r="IE438" s="33"/>
      <c r="IG438" s="33"/>
      <c r="IH438" s="33"/>
      <c r="II438" s="33"/>
      <c r="IK438" s="33"/>
      <c r="IL438" s="33"/>
    </row>
    <row r="439" spans="1:246" customFormat="1" ht="22" x14ac:dyDescent="0.35">
      <c r="A439" s="34" t="s">
        <v>279</v>
      </c>
      <c r="B439" s="35" t="s">
        <v>105</v>
      </c>
      <c r="C439" s="119" t="s">
        <v>106</v>
      </c>
      <c r="D439" s="119"/>
      <c r="E439" s="119"/>
      <c r="F439" s="119"/>
      <c r="G439" s="119"/>
      <c r="H439" s="36" t="s">
        <v>77</v>
      </c>
      <c r="I439" s="37">
        <v>0.1477</v>
      </c>
      <c r="J439" s="38">
        <v>1</v>
      </c>
      <c r="K439" s="58">
        <v>0.1477</v>
      </c>
      <c r="L439" s="40"/>
      <c r="M439" s="37"/>
      <c r="N439" s="41"/>
      <c r="O439" s="37"/>
      <c r="P439" s="42"/>
      <c r="HY439" s="33"/>
      <c r="HZ439" s="33"/>
      <c r="IA439" s="33" t="s">
        <v>106</v>
      </c>
      <c r="IB439" s="33" t="s">
        <v>2</v>
      </c>
      <c r="IC439" s="33" t="s">
        <v>2</v>
      </c>
      <c r="ID439" s="33" t="s">
        <v>2</v>
      </c>
      <c r="IE439" s="33" t="s">
        <v>2</v>
      </c>
      <c r="IG439" s="33"/>
      <c r="IH439" s="33"/>
      <c r="II439" s="33"/>
      <c r="IK439" s="33"/>
      <c r="IL439" s="33"/>
    </row>
    <row r="440" spans="1:246" customFormat="1" ht="14.5" x14ac:dyDescent="0.35">
      <c r="A440" s="43"/>
      <c r="B440" s="44"/>
      <c r="C440" s="125" t="s">
        <v>270</v>
      </c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32"/>
      <c r="HY440" s="33"/>
      <c r="HZ440" s="33"/>
      <c r="IA440" s="33"/>
      <c r="IB440" s="33"/>
      <c r="IC440" s="33"/>
      <c r="ID440" s="33"/>
      <c r="IE440" s="33"/>
      <c r="IF440" s="3" t="s">
        <v>270</v>
      </c>
      <c r="IG440" s="33"/>
      <c r="IH440" s="33"/>
      <c r="II440" s="33"/>
      <c r="IK440" s="33"/>
      <c r="IL440" s="33"/>
    </row>
    <row r="441" spans="1:246" customFormat="1" ht="14.5" x14ac:dyDescent="0.35">
      <c r="A441" s="45"/>
      <c r="B441" s="46"/>
      <c r="C441" s="133" t="s">
        <v>57</v>
      </c>
      <c r="D441" s="133"/>
      <c r="E441" s="133"/>
      <c r="F441" s="133"/>
      <c r="G441" s="133"/>
      <c r="H441" s="36"/>
      <c r="I441" s="37"/>
      <c r="J441" s="37"/>
      <c r="K441" s="37"/>
      <c r="L441" s="40"/>
      <c r="M441" s="37"/>
      <c r="N441" s="47"/>
      <c r="O441" s="37"/>
      <c r="P441" s="48">
        <v>1882.68</v>
      </c>
      <c r="Q441" s="49"/>
      <c r="R441" s="49"/>
      <c r="HY441" s="33"/>
      <c r="HZ441" s="33"/>
      <c r="IA441" s="33"/>
      <c r="IB441" s="33"/>
      <c r="IC441" s="33"/>
      <c r="ID441" s="33"/>
      <c r="IE441" s="33"/>
      <c r="IG441" s="33" t="s">
        <v>57</v>
      </c>
      <c r="IH441" s="33"/>
      <c r="II441" s="33"/>
      <c r="IK441" s="33"/>
      <c r="IL441" s="33"/>
    </row>
    <row r="442" spans="1:246" customFormat="1" ht="14.5" x14ac:dyDescent="0.35">
      <c r="A442" s="50"/>
      <c r="B442" s="51"/>
      <c r="C442" s="133" t="s">
        <v>58</v>
      </c>
      <c r="D442" s="133"/>
      <c r="E442" s="133"/>
      <c r="F442" s="133"/>
      <c r="G442" s="133"/>
      <c r="H442" s="36"/>
      <c r="I442" s="37"/>
      <c r="J442" s="37"/>
      <c r="K442" s="37"/>
      <c r="L442" s="40"/>
      <c r="M442" s="37"/>
      <c r="N442" s="47">
        <v>35041.370000000003</v>
      </c>
      <c r="O442" s="37"/>
      <c r="P442" s="48">
        <v>5175.6099999999997</v>
      </c>
      <c r="HY442" s="33"/>
      <c r="HZ442" s="33"/>
      <c r="IA442" s="33"/>
      <c r="IB442" s="33"/>
      <c r="IC442" s="33"/>
      <c r="ID442" s="33"/>
      <c r="IE442" s="33"/>
      <c r="IG442" s="33"/>
      <c r="IH442" s="33" t="s">
        <v>58</v>
      </c>
      <c r="II442" s="33"/>
      <c r="IK442" s="33"/>
      <c r="IL442" s="33"/>
    </row>
    <row r="443" spans="1:246" customFormat="1" ht="0.75" customHeight="1" x14ac:dyDescent="0.35">
      <c r="A443" s="52"/>
      <c r="B443" s="53"/>
      <c r="C443" s="53"/>
      <c r="D443" s="53"/>
      <c r="E443" s="53"/>
      <c r="F443" s="53"/>
      <c r="G443" s="53"/>
      <c r="H443" s="54"/>
      <c r="I443" s="55"/>
      <c r="J443" s="55"/>
      <c r="K443" s="55"/>
      <c r="L443" s="56"/>
      <c r="M443" s="55"/>
      <c r="N443" s="56"/>
      <c r="O443" s="55"/>
      <c r="P443" s="57"/>
      <c r="HY443" s="33"/>
      <c r="HZ443" s="33"/>
      <c r="IA443" s="33"/>
      <c r="IB443" s="33"/>
      <c r="IC443" s="33"/>
      <c r="ID443" s="33"/>
      <c r="IE443" s="33"/>
      <c r="IG443" s="33"/>
      <c r="IH443" s="33"/>
      <c r="II443" s="33"/>
      <c r="IK443" s="33"/>
      <c r="IL443" s="33"/>
    </row>
    <row r="444" spans="1:246" customFormat="1" ht="22" x14ac:dyDescent="0.35">
      <c r="A444" s="34" t="s">
        <v>280</v>
      </c>
      <c r="B444" s="35" t="s">
        <v>108</v>
      </c>
      <c r="C444" s="119" t="s">
        <v>109</v>
      </c>
      <c r="D444" s="119"/>
      <c r="E444" s="119"/>
      <c r="F444" s="119"/>
      <c r="G444" s="119"/>
      <c r="H444" s="36" t="s">
        <v>77</v>
      </c>
      <c r="I444" s="37">
        <v>0.1477</v>
      </c>
      <c r="J444" s="38">
        <v>1</v>
      </c>
      <c r="K444" s="58">
        <v>0.1477</v>
      </c>
      <c r="L444" s="40"/>
      <c r="M444" s="37"/>
      <c r="N444" s="41"/>
      <c r="O444" s="37"/>
      <c r="P444" s="42"/>
      <c r="HY444" s="33"/>
      <c r="HZ444" s="33"/>
      <c r="IA444" s="33" t="s">
        <v>109</v>
      </c>
      <c r="IB444" s="33" t="s">
        <v>2</v>
      </c>
      <c r="IC444" s="33" t="s">
        <v>2</v>
      </c>
      <c r="ID444" s="33" t="s">
        <v>2</v>
      </c>
      <c r="IE444" s="33" t="s">
        <v>2</v>
      </c>
      <c r="IG444" s="33"/>
      <c r="IH444" s="33"/>
      <c r="II444" s="33"/>
      <c r="IK444" s="33"/>
      <c r="IL444" s="33"/>
    </row>
    <row r="445" spans="1:246" customFormat="1" ht="14.5" x14ac:dyDescent="0.35">
      <c r="A445" s="43"/>
      <c r="B445" s="44"/>
      <c r="C445" s="125" t="s">
        <v>270</v>
      </c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32"/>
      <c r="HY445" s="33"/>
      <c r="HZ445" s="33"/>
      <c r="IA445" s="33"/>
      <c r="IB445" s="33"/>
      <c r="IC445" s="33"/>
      <c r="ID445" s="33"/>
      <c r="IE445" s="33"/>
      <c r="IF445" s="3" t="s">
        <v>270</v>
      </c>
      <c r="IG445" s="33"/>
      <c r="IH445" s="33"/>
      <c r="II445" s="33"/>
      <c r="IK445" s="33"/>
      <c r="IL445" s="33"/>
    </row>
    <row r="446" spans="1:246" customFormat="1" ht="14.5" x14ac:dyDescent="0.35">
      <c r="A446" s="45"/>
      <c r="B446" s="46"/>
      <c r="C446" s="133" t="s">
        <v>57</v>
      </c>
      <c r="D446" s="133"/>
      <c r="E446" s="133"/>
      <c r="F446" s="133"/>
      <c r="G446" s="133"/>
      <c r="H446" s="36"/>
      <c r="I446" s="37"/>
      <c r="J446" s="37"/>
      <c r="K446" s="37"/>
      <c r="L446" s="40"/>
      <c r="M446" s="37"/>
      <c r="N446" s="47"/>
      <c r="O446" s="37"/>
      <c r="P446" s="48">
        <v>2865.44</v>
      </c>
      <c r="Q446" s="49"/>
      <c r="R446" s="49"/>
      <c r="HY446" s="33"/>
      <c r="HZ446" s="33"/>
      <c r="IA446" s="33"/>
      <c r="IB446" s="33"/>
      <c r="IC446" s="33"/>
      <c r="ID446" s="33"/>
      <c r="IE446" s="33"/>
      <c r="IG446" s="33" t="s">
        <v>57</v>
      </c>
      <c r="IH446" s="33"/>
      <c r="II446" s="33"/>
      <c r="IK446" s="33"/>
      <c r="IL446" s="33"/>
    </row>
    <row r="447" spans="1:246" customFormat="1" ht="14.5" x14ac:dyDescent="0.35">
      <c r="A447" s="50"/>
      <c r="B447" s="51"/>
      <c r="C447" s="133" t="s">
        <v>58</v>
      </c>
      <c r="D447" s="133"/>
      <c r="E447" s="133"/>
      <c r="F447" s="133"/>
      <c r="G447" s="133"/>
      <c r="H447" s="36"/>
      <c r="I447" s="37"/>
      <c r="J447" s="37"/>
      <c r="K447" s="37"/>
      <c r="L447" s="40"/>
      <c r="M447" s="37"/>
      <c r="N447" s="47">
        <v>53458.43</v>
      </c>
      <c r="O447" s="37"/>
      <c r="P447" s="48">
        <v>7895.81</v>
      </c>
      <c r="HY447" s="33"/>
      <c r="HZ447" s="33"/>
      <c r="IA447" s="33"/>
      <c r="IB447" s="33"/>
      <c r="IC447" s="33"/>
      <c r="ID447" s="33"/>
      <c r="IE447" s="33"/>
      <c r="IG447" s="33"/>
      <c r="IH447" s="33" t="s">
        <v>58</v>
      </c>
      <c r="II447" s="33"/>
      <c r="IK447" s="33"/>
      <c r="IL447" s="33"/>
    </row>
    <row r="448" spans="1:246" customFormat="1" ht="0.75" customHeight="1" x14ac:dyDescent="0.35">
      <c r="A448" s="52"/>
      <c r="B448" s="53"/>
      <c r="C448" s="53"/>
      <c r="D448" s="53"/>
      <c r="E448" s="53"/>
      <c r="F448" s="53"/>
      <c r="G448" s="53"/>
      <c r="H448" s="54"/>
      <c r="I448" s="55"/>
      <c r="J448" s="55"/>
      <c r="K448" s="55"/>
      <c r="L448" s="56"/>
      <c r="M448" s="55"/>
      <c r="N448" s="56"/>
      <c r="O448" s="55"/>
      <c r="P448" s="57"/>
      <c r="HY448" s="33"/>
      <c r="HZ448" s="33"/>
      <c r="IA448" s="33"/>
      <c r="IB448" s="33"/>
      <c r="IC448" s="33"/>
      <c r="ID448" s="33"/>
      <c r="IE448" s="33"/>
      <c r="IG448" s="33"/>
      <c r="IH448" s="33"/>
      <c r="II448" s="33"/>
      <c r="IK448" s="33"/>
      <c r="IL448" s="33"/>
    </row>
    <row r="449" spans="1:246" customFormat="1" ht="14.5" x14ac:dyDescent="0.35">
      <c r="A449" s="34" t="s">
        <v>281</v>
      </c>
      <c r="B449" s="35" t="s">
        <v>111</v>
      </c>
      <c r="C449" s="119" t="s">
        <v>249</v>
      </c>
      <c r="D449" s="119"/>
      <c r="E449" s="119"/>
      <c r="F449" s="119"/>
      <c r="G449" s="119"/>
      <c r="H449" s="36" t="s">
        <v>77</v>
      </c>
      <c r="I449" s="37">
        <v>0.1477</v>
      </c>
      <c r="J449" s="38">
        <v>1</v>
      </c>
      <c r="K449" s="58">
        <v>0.1477</v>
      </c>
      <c r="L449" s="40"/>
      <c r="M449" s="37"/>
      <c r="N449" s="41"/>
      <c r="O449" s="37"/>
      <c r="P449" s="42"/>
      <c r="HY449" s="33"/>
      <c r="HZ449" s="33"/>
      <c r="IA449" s="33" t="s">
        <v>249</v>
      </c>
      <c r="IB449" s="33" t="s">
        <v>2</v>
      </c>
      <c r="IC449" s="33" t="s">
        <v>2</v>
      </c>
      <c r="ID449" s="33" t="s">
        <v>2</v>
      </c>
      <c r="IE449" s="33" t="s">
        <v>2</v>
      </c>
      <c r="IG449" s="33"/>
      <c r="IH449" s="33"/>
      <c r="II449" s="33"/>
      <c r="IK449" s="33"/>
      <c r="IL449" s="33"/>
    </row>
    <row r="450" spans="1:246" customFormat="1" ht="14.5" x14ac:dyDescent="0.35">
      <c r="A450" s="43"/>
      <c r="B450" s="44"/>
      <c r="C450" s="125" t="s">
        <v>270</v>
      </c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32"/>
      <c r="HY450" s="33"/>
      <c r="HZ450" s="33"/>
      <c r="IA450" s="33"/>
      <c r="IB450" s="33"/>
      <c r="IC450" s="33"/>
      <c r="ID450" s="33"/>
      <c r="IE450" s="33"/>
      <c r="IF450" s="3" t="s">
        <v>270</v>
      </c>
      <c r="IG450" s="33"/>
      <c r="IH450" s="33"/>
      <c r="II450" s="33"/>
      <c r="IK450" s="33"/>
      <c r="IL450" s="33"/>
    </row>
    <row r="451" spans="1:246" customFormat="1" ht="14.5" x14ac:dyDescent="0.35">
      <c r="A451" s="45"/>
      <c r="B451" s="46"/>
      <c r="C451" s="133" t="s">
        <v>57</v>
      </c>
      <c r="D451" s="133"/>
      <c r="E451" s="133"/>
      <c r="F451" s="133"/>
      <c r="G451" s="133"/>
      <c r="H451" s="36"/>
      <c r="I451" s="37"/>
      <c r="J451" s="37"/>
      <c r="K451" s="37"/>
      <c r="L451" s="40"/>
      <c r="M451" s="37"/>
      <c r="N451" s="47"/>
      <c r="O451" s="37"/>
      <c r="P451" s="48">
        <v>3510.78</v>
      </c>
      <c r="Q451" s="49"/>
      <c r="R451" s="49"/>
      <c r="HY451" s="33"/>
      <c r="HZ451" s="33"/>
      <c r="IA451" s="33"/>
      <c r="IB451" s="33"/>
      <c r="IC451" s="33"/>
      <c r="ID451" s="33"/>
      <c r="IE451" s="33"/>
      <c r="IG451" s="33" t="s">
        <v>57</v>
      </c>
      <c r="IH451" s="33"/>
      <c r="II451" s="33"/>
      <c r="IK451" s="33"/>
      <c r="IL451" s="33"/>
    </row>
    <row r="452" spans="1:246" customFormat="1" ht="14.5" x14ac:dyDescent="0.35">
      <c r="A452" s="50"/>
      <c r="B452" s="51"/>
      <c r="C452" s="133" t="s">
        <v>58</v>
      </c>
      <c r="D452" s="133"/>
      <c r="E452" s="133"/>
      <c r="F452" s="133"/>
      <c r="G452" s="133"/>
      <c r="H452" s="36"/>
      <c r="I452" s="37"/>
      <c r="J452" s="37"/>
      <c r="K452" s="37"/>
      <c r="L452" s="40"/>
      <c r="M452" s="37"/>
      <c r="N452" s="47">
        <v>64290.18</v>
      </c>
      <c r="O452" s="37"/>
      <c r="P452" s="48">
        <v>9495.66</v>
      </c>
      <c r="HY452" s="33"/>
      <c r="HZ452" s="33"/>
      <c r="IA452" s="33"/>
      <c r="IB452" s="33"/>
      <c r="IC452" s="33"/>
      <c r="ID452" s="33"/>
      <c r="IE452" s="33"/>
      <c r="IG452" s="33"/>
      <c r="IH452" s="33" t="s">
        <v>58</v>
      </c>
      <c r="II452" s="33"/>
      <c r="IK452" s="33"/>
      <c r="IL452" s="33"/>
    </row>
    <row r="453" spans="1:246" customFormat="1" ht="0.75" customHeight="1" x14ac:dyDescent="0.35">
      <c r="A453" s="52"/>
      <c r="B453" s="53"/>
      <c r="C453" s="53"/>
      <c r="D453" s="53"/>
      <c r="E453" s="53"/>
      <c r="F453" s="53"/>
      <c r="G453" s="53"/>
      <c r="H453" s="54"/>
      <c r="I453" s="55"/>
      <c r="J453" s="55"/>
      <c r="K453" s="55"/>
      <c r="L453" s="56"/>
      <c r="M453" s="55"/>
      <c r="N453" s="56"/>
      <c r="O453" s="55"/>
      <c r="P453" s="57"/>
      <c r="HY453" s="33"/>
      <c r="HZ453" s="33"/>
      <c r="IA453" s="33"/>
      <c r="IB453" s="33"/>
      <c r="IC453" s="33"/>
      <c r="ID453" s="33"/>
      <c r="IE453" s="33"/>
      <c r="IG453" s="33"/>
      <c r="IH453" s="33"/>
      <c r="II453" s="33"/>
      <c r="IK453" s="33"/>
      <c r="IL453" s="33"/>
    </row>
    <row r="454" spans="1:246" customFormat="1" ht="14.5" x14ac:dyDescent="0.35">
      <c r="A454" s="45"/>
      <c r="B454" s="64"/>
      <c r="C454" s="126" t="s">
        <v>282</v>
      </c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65"/>
      <c r="Q454" s="66"/>
      <c r="R454" s="67"/>
      <c r="HY454" s="33"/>
      <c r="HZ454" s="33"/>
      <c r="IA454" s="33"/>
      <c r="IB454" s="33"/>
      <c r="IC454" s="33"/>
      <c r="ID454" s="33"/>
      <c r="IE454" s="33"/>
      <c r="IG454" s="33"/>
      <c r="IH454" s="33"/>
      <c r="II454" s="33" t="s">
        <v>282</v>
      </c>
      <c r="IK454" s="33"/>
      <c r="IL454" s="33"/>
    </row>
    <row r="455" spans="1:246" customFormat="1" ht="14.5" x14ac:dyDescent="0.35">
      <c r="A455" s="45"/>
      <c r="B455" s="46"/>
      <c r="C455" s="125" t="s">
        <v>137</v>
      </c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68">
        <v>11273.99</v>
      </c>
      <c r="HY455" s="33"/>
      <c r="HZ455" s="33"/>
      <c r="IA455" s="33"/>
      <c r="IB455" s="33"/>
      <c r="IC455" s="33"/>
      <c r="ID455" s="33"/>
      <c r="IE455" s="33"/>
      <c r="IG455" s="33"/>
      <c r="IH455" s="33"/>
      <c r="II455" s="33"/>
      <c r="IJ455" s="3" t="s">
        <v>137</v>
      </c>
      <c r="IK455" s="33"/>
      <c r="IL455" s="33"/>
    </row>
    <row r="456" spans="1:246" customFormat="1" ht="14.5" x14ac:dyDescent="0.35">
      <c r="A456" s="45"/>
      <c r="B456" s="46"/>
      <c r="C456" s="125" t="s">
        <v>138</v>
      </c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68">
        <v>29299.67</v>
      </c>
      <c r="HY456" s="33"/>
      <c r="HZ456" s="33"/>
      <c r="IA456" s="33"/>
      <c r="IB456" s="33"/>
      <c r="IC456" s="33"/>
      <c r="ID456" s="33"/>
      <c r="IE456" s="33"/>
      <c r="IG456" s="33"/>
      <c r="IH456" s="33"/>
      <c r="II456" s="33"/>
      <c r="IJ456" s="3" t="s">
        <v>138</v>
      </c>
      <c r="IK456" s="33"/>
      <c r="IL456" s="33"/>
    </row>
    <row r="457" spans="1:246" customFormat="1" ht="14.5" x14ac:dyDescent="0.35">
      <c r="A457" s="45"/>
      <c r="B457" s="46"/>
      <c r="C457" s="125" t="s">
        <v>140</v>
      </c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68">
        <v>10807.59</v>
      </c>
      <c r="HY457" s="33"/>
      <c r="HZ457" s="33"/>
      <c r="IA457" s="33"/>
      <c r="IB457" s="33"/>
      <c r="IC457" s="33"/>
      <c r="ID457" s="33"/>
      <c r="IE457" s="33"/>
      <c r="IG457" s="33"/>
      <c r="IH457" s="33"/>
      <c r="II457" s="33"/>
      <c r="IJ457" s="3" t="s">
        <v>140</v>
      </c>
      <c r="IK457" s="33"/>
      <c r="IL457" s="33"/>
    </row>
    <row r="458" spans="1:246" customFormat="1" ht="14.5" x14ac:dyDescent="0.35">
      <c r="A458" s="45"/>
      <c r="B458" s="46"/>
      <c r="C458" s="125" t="s">
        <v>141</v>
      </c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68">
        <v>11501.8</v>
      </c>
      <c r="HY458" s="33"/>
      <c r="HZ458" s="33"/>
      <c r="IA458" s="33"/>
      <c r="IB458" s="33"/>
      <c r="IC458" s="33"/>
      <c r="ID458" s="33"/>
      <c r="IE458" s="33"/>
      <c r="IG458" s="33"/>
      <c r="IH458" s="33"/>
      <c r="II458" s="33"/>
      <c r="IJ458" s="3" t="s">
        <v>141</v>
      </c>
      <c r="IK458" s="33"/>
      <c r="IL458" s="33"/>
    </row>
    <row r="459" spans="1:246" customFormat="1" ht="14.5" x14ac:dyDescent="0.35">
      <c r="A459" s="45"/>
      <c r="B459" s="46"/>
      <c r="C459" s="125" t="s">
        <v>142</v>
      </c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68">
        <v>6523.88</v>
      </c>
      <c r="HY459" s="33"/>
      <c r="HZ459" s="33"/>
      <c r="IA459" s="33"/>
      <c r="IB459" s="33"/>
      <c r="IC459" s="33"/>
      <c r="ID459" s="33"/>
      <c r="IE459" s="33"/>
      <c r="IG459" s="33"/>
      <c r="IH459" s="33"/>
      <c r="II459" s="33"/>
      <c r="IJ459" s="3" t="s">
        <v>142</v>
      </c>
      <c r="IK459" s="33"/>
      <c r="IL459" s="33"/>
    </row>
    <row r="460" spans="1:246" customFormat="1" ht="14.5" x14ac:dyDescent="0.35">
      <c r="A460" s="45"/>
      <c r="B460" s="64"/>
      <c r="C460" s="126" t="s">
        <v>283</v>
      </c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69">
        <v>29299.67</v>
      </c>
      <c r="Q460" s="70"/>
      <c r="R460" s="71"/>
      <c r="HY460" s="33"/>
      <c r="HZ460" s="33"/>
      <c r="IA460" s="33"/>
      <c r="IB460" s="33"/>
      <c r="IC460" s="33"/>
      <c r="ID460" s="33"/>
      <c r="IE460" s="33"/>
      <c r="IG460" s="33"/>
      <c r="IH460" s="33"/>
      <c r="II460" s="33"/>
      <c r="IK460" s="33" t="s">
        <v>283</v>
      </c>
      <c r="IL460" s="33"/>
    </row>
    <row r="461" spans="1:246" customFormat="1" ht="14.5" x14ac:dyDescent="0.35">
      <c r="A461" s="93"/>
      <c r="B461" s="94"/>
      <c r="C461" s="127" t="s">
        <v>144</v>
      </c>
      <c r="D461" s="127"/>
      <c r="E461" s="95"/>
      <c r="F461" s="95"/>
      <c r="G461" s="95"/>
      <c r="H461" s="95"/>
      <c r="I461" s="95"/>
      <c r="J461" s="95"/>
      <c r="K461" s="96"/>
      <c r="L461" s="95"/>
      <c r="M461" s="95"/>
      <c r="N461" s="95"/>
      <c r="O461" s="95" t="s">
        <v>145</v>
      </c>
      <c r="P461" s="97">
        <v>0</v>
      </c>
      <c r="HY461" s="33"/>
      <c r="HZ461" s="33"/>
      <c r="IA461" s="33"/>
      <c r="IB461" s="33"/>
      <c r="IC461" s="33"/>
      <c r="ID461" s="33"/>
      <c r="IE461" s="33"/>
      <c r="IG461" s="33"/>
      <c r="IH461" s="33"/>
      <c r="II461" s="33"/>
      <c r="IJ461" s="3" t="s">
        <v>146</v>
      </c>
      <c r="IK461" s="33"/>
      <c r="IL461" s="33"/>
    </row>
    <row r="462" spans="1:246" customFormat="1" ht="14.5" x14ac:dyDescent="0.35">
      <c r="A462" s="77"/>
      <c r="B462" s="78"/>
      <c r="C462" s="128" t="s">
        <v>284</v>
      </c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79">
        <f>ROUND(P460*P461,2)</f>
        <v>0</v>
      </c>
      <c r="HY462" s="33"/>
      <c r="HZ462" s="33"/>
      <c r="IA462" s="33"/>
      <c r="IB462" s="33"/>
      <c r="IC462" s="33"/>
      <c r="ID462" s="33"/>
      <c r="IE462" s="33"/>
      <c r="IG462" s="33"/>
      <c r="IH462" s="33"/>
      <c r="II462" s="33"/>
      <c r="IJ462" s="3" t="s">
        <v>148</v>
      </c>
      <c r="IK462" s="33"/>
      <c r="IL462" s="33"/>
    </row>
    <row r="463" spans="1:246" customFormat="1" ht="0.75" customHeight="1" x14ac:dyDescent="0.35">
      <c r="A463" s="80"/>
      <c r="B463" s="81"/>
      <c r="C463" s="82"/>
      <c r="D463" s="82"/>
      <c r="E463" s="82"/>
      <c r="F463" s="82"/>
      <c r="G463" s="82"/>
      <c r="H463" s="82"/>
      <c r="I463" s="82"/>
      <c r="J463" s="82"/>
      <c r="K463" s="83"/>
      <c r="L463" s="82"/>
      <c r="M463" s="82"/>
      <c r="N463" s="82"/>
      <c r="O463" s="82"/>
      <c r="P463" s="84"/>
      <c r="Q463" s="85"/>
      <c r="R463" s="71"/>
      <c r="HY463" s="33"/>
      <c r="HZ463" s="33"/>
      <c r="IA463" s="33"/>
      <c r="IB463" s="33"/>
      <c r="IC463" s="33"/>
      <c r="ID463" s="33"/>
      <c r="IE463" s="33"/>
      <c r="IG463" s="33"/>
      <c r="IH463" s="33"/>
      <c r="II463" s="33"/>
      <c r="IK463" s="33"/>
      <c r="IL463" s="33"/>
    </row>
    <row r="464" spans="1:246" customFormat="1" ht="14.5" x14ac:dyDescent="0.35">
      <c r="A464" s="129" t="s">
        <v>285</v>
      </c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1"/>
      <c r="HY464" s="33" t="s">
        <v>285</v>
      </c>
      <c r="HZ464" s="33"/>
      <c r="IA464" s="33"/>
      <c r="IB464" s="33"/>
      <c r="IC464" s="33"/>
      <c r="ID464" s="33"/>
      <c r="IE464" s="33"/>
      <c r="IG464" s="33"/>
      <c r="IH464" s="33"/>
      <c r="II464" s="33"/>
      <c r="IK464" s="33"/>
      <c r="IL464" s="33"/>
    </row>
    <row r="465" spans="1:246" customFormat="1" ht="14.5" x14ac:dyDescent="0.35">
      <c r="A465" s="34" t="s">
        <v>286</v>
      </c>
      <c r="B465" s="35" t="s">
        <v>151</v>
      </c>
      <c r="C465" s="119" t="s">
        <v>152</v>
      </c>
      <c r="D465" s="119"/>
      <c r="E465" s="119"/>
      <c r="F465" s="119"/>
      <c r="G465" s="119"/>
      <c r="H465" s="36" t="s">
        <v>153</v>
      </c>
      <c r="I465" s="37">
        <v>25</v>
      </c>
      <c r="J465" s="38">
        <v>1</v>
      </c>
      <c r="K465" s="38">
        <v>25</v>
      </c>
      <c r="L465" s="40"/>
      <c r="M465" s="37"/>
      <c r="N465" s="86">
        <v>0</v>
      </c>
      <c r="O465" s="87"/>
      <c r="P465" s="88">
        <f>ROUND(K465*N465,2)</f>
        <v>0</v>
      </c>
      <c r="HY465" s="33"/>
      <c r="HZ465" s="33"/>
      <c r="IA465" s="33" t="s">
        <v>152</v>
      </c>
      <c r="IB465" s="33" t="s">
        <v>2</v>
      </c>
      <c r="IC465" s="33" t="s">
        <v>2</v>
      </c>
      <c r="ID465" s="33" t="s">
        <v>2</v>
      </c>
      <c r="IE465" s="33" t="s">
        <v>2</v>
      </c>
      <c r="IG465" s="33"/>
      <c r="IH465" s="33"/>
      <c r="II465" s="33"/>
      <c r="IK465" s="33"/>
      <c r="IL465" s="33"/>
    </row>
    <row r="466" spans="1:246" customFormat="1" ht="0.75" customHeight="1" x14ac:dyDescent="0.35">
      <c r="A466" s="52"/>
      <c r="B466" s="53"/>
      <c r="C466" s="53"/>
      <c r="D466" s="53"/>
      <c r="E466" s="53"/>
      <c r="F466" s="53"/>
      <c r="G466" s="53"/>
      <c r="H466" s="54"/>
      <c r="I466" s="55"/>
      <c r="J466" s="55"/>
      <c r="K466" s="55"/>
      <c r="L466" s="56"/>
      <c r="M466" s="55"/>
      <c r="N466" s="56"/>
      <c r="O466" s="55"/>
      <c r="P466" s="57"/>
      <c r="HY466" s="33"/>
      <c r="HZ466" s="33"/>
      <c r="IA466" s="33"/>
      <c r="IB466" s="33"/>
      <c r="IC466" s="33"/>
      <c r="ID466" s="33"/>
      <c r="IE466" s="33"/>
      <c r="IG466" s="33"/>
      <c r="IH466" s="33"/>
      <c r="II466" s="33"/>
      <c r="IK466" s="33"/>
      <c r="IL466" s="33"/>
    </row>
    <row r="467" spans="1:246" customFormat="1" ht="14.5" x14ac:dyDescent="0.35">
      <c r="A467" s="34" t="s">
        <v>287</v>
      </c>
      <c r="B467" s="35" t="s">
        <v>151</v>
      </c>
      <c r="C467" s="119" t="s">
        <v>155</v>
      </c>
      <c r="D467" s="119"/>
      <c r="E467" s="119"/>
      <c r="F467" s="119"/>
      <c r="G467" s="119"/>
      <c r="H467" s="36" t="s">
        <v>153</v>
      </c>
      <c r="I467" s="37">
        <v>384</v>
      </c>
      <c r="J467" s="38">
        <v>1</v>
      </c>
      <c r="K467" s="38">
        <v>384</v>
      </c>
      <c r="L467" s="40"/>
      <c r="M467" s="37"/>
      <c r="N467" s="86">
        <v>0</v>
      </c>
      <c r="O467" s="87"/>
      <c r="P467" s="88">
        <f>ROUND(K467*N467,2)</f>
        <v>0</v>
      </c>
      <c r="HY467" s="33"/>
      <c r="HZ467" s="33"/>
      <c r="IA467" s="33" t="s">
        <v>155</v>
      </c>
      <c r="IB467" s="33" t="s">
        <v>2</v>
      </c>
      <c r="IC467" s="33" t="s">
        <v>2</v>
      </c>
      <c r="ID467" s="33" t="s">
        <v>2</v>
      </c>
      <c r="IE467" s="33" t="s">
        <v>2</v>
      </c>
      <c r="IG467" s="33"/>
      <c r="IH467" s="33"/>
      <c r="II467" s="33"/>
      <c r="IK467" s="33"/>
      <c r="IL467" s="33"/>
    </row>
    <row r="468" spans="1:246" customFormat="1" ht="0.75" customHeight="1" x14ac:dyDescent="0.35">
      <c r="A468" s="52"/>
      <c r="B468" s="53"/>
      <c r="C468" s="53"/>
      <c r="D468" s="53"/>
      <c r="E468" s="53"/>
      <c r="F468" s="53"/>
      <c r="G468" s="53"/>
      <c r="H468" s="54"/>
      <c r="I468" s="55"/>
      <c r="J468" s="55"/>
      <c r="K468" s="55"/>
      <c r="L468" s="56"/>
      <c r="M468" s="55"/>
      <c r="N468" s="56"/>
      <c r="O468" s="55"/>
      <c r="P468" s="57"/>
      <c r="HY468" s="33"/>
      <c r="HZ468" s="33"/>
      <c r="IA468" s="33"/>
      <c r="IB468" s="33"/>
      <c r="IC468" s="33"/>
      <c r="ID468" s="33"/>
      <c r="IE468" s="33"/>
      <c r="IG468" s="33"/>
      <c r="IH468" s="33"/>
      <c r="II468" s="33"/>
      <c r="IK468" s="33"/>
      <c r="IL468" s="33"/>
    </row>
    <row r="469" spans="1:246" customFormat="1" ht="14.5" x14ac:dyDescent="0.35">
      <c r="A469" s="34" t="s">
        <v>288</v>
      </c>
      <c r="B469" s="35" t="s">
        <v>151</v>
      </c>
      <c r="C469" s="119" t="s">
        <v>157</v>
      </c>
      <c r="D469" s="119"/>
      <c r="E469" s="119"/>
      <c r="F469" s="119"/>
      <c r="G469" s="119"/>
      <c r="H469" s="36" t="s">
        <v>158</v>
      </c>
      <c r="I469" s="37">
        <v>2</v>
      </c>
      <c r="J469" s="38">
        <v>1</v>
      </c>
      <c r="K469" s="38">
        <v>2</v>
      </c>
      <c r="L469" s="40"/>
      <c r="M469" s="37"/>
      <c r="N469" s="86">
        <v>0</v>
      </c>
      <c r="O469" s="87"/>
      <c r="P469" s="88">
        <f>ROUND(K469*N469,2)</f>
        <v>0</v>
      </c>
      <c r="HY469" s="33"/>
      <c r="HZ469" s="33"/>
      <c r="IA469" s="33" t="s">
        <v>157</v>
      </c>
      <c r="IB469" s="33" t="s">
        <v>2</v>
      </c>
      <c r="IC469" s="33" t="s">
        <v>2</v>
      </c>
      <c r="ID469" s="33" t="s">
        <v>2</v>
      </c>
      <c r="IE469" s="33" t="s">
        <v>2</v>
      </c>
      <c r="IG469" s="33"/>
      <c r="IH469" s="33"/>
      <c r="II469" s="33"/>
      <c r="IK469" s="33"/>
      <c r="IL469" s="33"/>
    </row>
    <row r="470" spans="1:246" customFormat="1" ht="0.75" customHeight="1" x14ac:dyDescent="0.35">
      <c r="A470" s="52"/>
      <c r="B470" s="53"/>
      <c r="C470" s="53"/>
      <c r="D470" s="53"/>
      <c r="E470" s="53"/>
      <c r="F470" s="53"/>
      <c r="G470" s="53"/>
      <c r="H470" s="54"/>
      <c r="I470" s="55"/>
      <c r="J470" s="55"/>
      <c r="K470" s="55"/>
      <c r="L470" s="56"/>
      <c r="M470" s="55"/>
      <c r="N470" s="56"/>
      <c r="O470" s="55"/>
      <c r="P470" s="57"/>
      <c r="HY470" s="33"/>
      <c r="HZ470" s="33"/>
      <c r="IA470" s="33"/>
      <c r="IB470" s="33"/>
      <c r="IC470" s="33"/>
      <c r="ID470" s="33"/>
      <c r="IE470" s="33"/>
      <c r="IG470" s="33"/>
      <c r="IH470" s="33"/>
      <c r="II470" s="33"/>
      <c r="IK470" s="33"/>
      <c r="IL470" s="33"/>
    </row>
    <row r="471" spans="1:246" customFormat="1" ht="14.5" x14ac:dyDescent="0.35">
      <c r="A471" s="34" t="s">
        <v>289</v>
      </c>
      <c r="B471" s="35" t="s">
        <v>151</v>
      </c>
      <c r="C471" s="119" t="s">
        <v>160</v>
      </c>
      <c r="D471" s="119"/>
      <c r="E471" s="119"/>
      <c r="F471" s="119"/>
      <c r="G471" s="119"/>
      <c r="H471" s="36" t="s">
        <v>161</v>
      </c>
      <c r="I471" s="37">
        <v>15</v>
      </c>
      <c r="J471" s="38">
        <v>1</v>
      </c>
      <c r="K471" s="38">
        <v>15</v>
      </c>
      <c r="L471" s="40"/>
      <c r="M471" s="37"/>
      <c r="N471" s="86">
        <v>0</v>
      </c>
      <c r="O471" s="87"/>
      <c r="P471" s="88">
        <f>ROUND(K471*N471,2)</f>
        <v>0</v>
      </c>
      <c r="HY471" s="33"/>
      <c r="HZ471" s="33"/>
      <c r="IA471" s="33" t="s">
        <v>160</v>
      </c>
      <c r="IB471" s="33" t="s">
        <v>2</v>
      </c>
      <c r="IC471" s="33" t="s">
        <v>2</v>
      </c>
      <c r="ID471" s="33" t="s">
        <v>2</v>
      </c>
      <c r="IE471" s="33" t="s">
        <v>2</v>
      </c>
      <c r="IG471" s="33"/>
      <c r="IH471" s="33"/>
      <c r="II471" s="33"/>
      <c r="IK471" s="33"/>
      <c r="IL471" s="33"/>
    </row>
    <row r="472" spans="1:246" customFormat="1" ht="0.75" customHeight="1" x14ac:dyDescent="0.35">
      <c r="A472" s="52"/>
      <c r="B472" s="53"/>
      <c r="C472" s="53"/>
      <c r="D472" s="53"/>
      <c r="E472" s="53"/>
      <c r="F472" s="53"/>
      <c r="G472" s="53"/>
      <c r="H472" s="54"/>
      <c r="I472" s="55"/>
      <c r="J472" s="55"/>
      <c r="K472" s="55"/>
      <c r="L472" s="56"/>
      <c r="M472" s="55"/>
      <c r="N472" s="56"/>
      <c r="O472" s="55"/>
      <c r="P472" s="57"/>
      <c r="HY472" s="33"/>
      <c r="HZ472" s="33"/>
      <c r="IA472" s="33"/>
      <c r="IB472" s="33"/>
      <c r="IC472" s="33"/>
      <c r="ID472" s="33"/>
      <c r="IE472" s="33"/>
      <c r="IG472" s="33"/>
      <c r="IH472" s="33"/>
      <c r="II472" s="33"/>
      <c r="IK472" s="33"/>
      <c r="IL472" s="33"/>
    </row>
    <row r="473" spans="1:246" customFormat="1" ht="22" x14ac:dyDescent="0.35">
      <c r="A473" s="34" t="s">
        <v>290</v>
      </c>
      <c r="B473" s="35" t="s">
        <v>151</v>
      </c>
      <c r="C473" s="119" t="s">
        <v>163</v>
      </c>
      <c r="D473" s="119"/>
      <c r="E473" s="119"/>
      <c r="F473" s="119"/>
      <c r="G473" s="119"/>
      <c r="H473" s="36" t="s">
        <v>153</v>
      </c>
      <c r="I473" s="37">
        <v>13</v>
      </c>
      <c r="J473" s="38">
        <v>1</v>
      </c>
      <c r="K473" s="38">
        <v>13</v>
      </c>
      <c r="L473" s="40"/>
      <c r="M473" s="37"/>
      <c r="N473" s="86">
        <v>0</v>
      </c>
      <c r="O473" s="87"/>
      <c r="P473" s="88">
        <f>ROUND(K473*N473,2)</f>
        <v>0</v>
      </c>
      <c r="HY473" s="33"/>
      <c r="HZ473" s="33"/>
      <c r="IA473" s="33" t="s">
        <v>163</v>
      </c>
      <c r="IB473" s="33" t="s">
        <v>2</v>
      </c>
      <c r="IC473" s="33" t="s">
        <v>2</v>
      </c>
      <c r="ID473" s="33" t="s">
        <v>2</v>
      </c>
      <c r="IE473" s="33" t="s">
        <v>2</v>
      </c>
      <c r="IG473" s="33"/>
      <c r="IH473" s="33"/>
      <c r="II473" s="33"/>
      <c r="IK473" s="33"/>
      <c r="IL473" s="33"/>
    </row>
    <row r="474" spans="1:246" customFormat="1" ht="0.75" customHeight="1" x14ac:dyDescent="0.35">
      <c r="A474" s="52"/>
      <c r="B474" s="53"/>
      <c r="C474" s="53"/>
      <c r="D474" s="53"/>
      <c r="E474" s="53"/>
      <c r="F474" s="53"/>
      <c r="G474" s="53"/>
      <c r="H474" s="54"/>
      <c r="I474" s="55"/>
      <c r="J474" s="55"/>
      <c r="K474" s="55"/>
      <c r="L474" s="56"/>
      <c r="M474" s="55"/>
      <c r="N474" s="56"/>
      <c r="O474" s="55"/>
      <c r="P474" s="57"/>
      <c r="HY474" s="33"/>
      <c r="HZ474" s="33"/>
      <c r="IA474" s="33"/>
      <c r="IB474" s="33"/>
      <c r="IC474" s="33"/>
      <c r="ID474" s="33"/>
      <c r="IE474" s="33"/>
      <c r="IG474" s="33"/>
      <c r="IH474" s="33"/>
      <c r="II474" s="33"/>
      <c r="IK474" s="33"/>
      <c r="IL474" s="33"/>
    </row>
    <row r="475" spans="1:246" customFormat="1" ht="14.5" x14ac:dyDescent="0.35">
      <c r="A475" s="90"/>
      <c r="B475" s="91"/>
      <c r="C475" s="120" t="s">
        <v>291</v>
      </c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92">
        <f>ROUND(SUM(P465:P474),2)</f>
        <v>0</v>
      </c>
      <c r="Q475" s="66"/>
      <c r="R475" s="67"/>
      <c r="HY475" s="33"/>
      <c r="HZ475" s="33"/>
      <c r="IA475" s="33"/>
      <c r="IB475" s="33"/>
      <c r="IC475" s="33"/>
      <c r="ID475" s="33"/>
      <c r="IE475" s="33"/>
      <c r="IG475" s="33"/>
      <c r="IH475" s="33"/>
      <c r="II475" s="33" t="s">
        <v>292</v>
      </c>
      <c r="IK475" s="33"/>
      <c r="IL475" s="33"/>
    </row>
    <row r="476" spans="1:246" customFormat="1" ht="0.75" customHeight="1" x14ac:dyDescent="0.35">
      <c r="A476" s="80"/>
      <c r="B476" s="81"/>
      <c r="C476" s="82"/>
      <c r="D476" s="82"/>
      <c r="E476" s="82"/>
      <c r="F476" s="82"/>
      <c r="G476" s="82"/>
      <c r="H476" s="82"/>
      <c r="I476" s="82"/>
      <c r="J476" s="82"/>
      <c r="K476" s="83"/>
      <c r="L476" s="82"/>
      <c r="M476" s="82"/>
      <c r="N476" s="82"/>
      <c r="O476" s="82"/>
      <c r="P476" s="84"/>
      <c r="Q476" s="85"/>
      <c r="R476" s="71"/>
      <c r="HY476" s="33"/>
      <c r="HZ476" s="33"/>
      <c r="IA476" s="33"/>
      <c r="IB476" s="33"/>
      <c r="IC476" s="33"/>
      <c r="ID476" s="33"/>
      <c r="IE476" s="33"/>
      <c r="IG476" s="33"/>
      <c r="IH476" s="33"/>
      <c r="II476" s="33"/>
      <c r="IK476" s="33"/>
      <c r="IL476" s="33"/>
    </row>
    <row r="477" spans="1:246" customFormat="1" ht="14.5" x14ac:dyDescent="0.35">
      <c r="A477" s="129" t="s">
        <v>293</v>
      </c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1"/>
      <c r="HY477" s="33" t="s">
        <v>293</v>
      </c>
      <c r="HZ477" s="33"/>
      <c r="IA477" s="33"/>
      <c r="IB477" s="33"/>
      <c r="IC477" s="33"/>
      <c r="ID477" s="33"/>
      <c r="IE477" s="33"/>
      <c r="IG477" s="33"/>
      <c r="IH477" s="33"/>
      <c r="II477" s="33"/>
      <c r="IK477" s="33"/>
      <c r="IL477" s="33"/>
    </row>
    <row r="478" spans="1:246" customFormat="1" ht="14.5" x14ac:dyDescent="0.35">
      <c r="A478" s="129" t="s">
        <v>294</v>
      </c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1"/>
      <c r="HY478" s="33"/>
      <c r="HZ478" s="33" t="s">
        <v>294</v>
      </c>
      <c r="IA478" s="33"/>
      <c r="IB478" s="33"/>
      <c r="IC478" s="33"/>
      <c r="ID478" s="33"/>
      <c r="IE478" s="33"/>
      <c r="IG478" s="33"/>
      <c r="IH478" s="33"/>
      <c r="II478" s="33"/>
      <c r="IK478" s="33"/>
      <c r="IL478" s="33"/>
    </row>
    <row r="479" spans="1:246" customFormat="1" ht="14.5" x14ac:dyDescent="0.35">
      <c r="A479" s="34" t="s">
        <v>295</v>
      </c>
      <c r="B479" s="35" t="s">
        <v>75</v>
      </c>
      <c r="C479" s="119" t="s">
        <v>269</v>
      </c>
      <c r="D479" s="119"/>
      <c r="E479" s="119"/>
      <c r="F479" s="119"/>
      <c r="G479" s="119"/>
      <c r="H479" s="36" t="s">
        <v>77</v>
      </c>
      <c r="I479" s="37">
        <v>0.14280000000000001</v>
      </c>
      <c r="J479" s="38">
        <v>1</v>
      </c>
      <c r="K479" s="58">
        <v>0.14280000000000001</v>
      </c>
      <c r="L479" s="40"/>
      <c r="M479" s="37"/>
      <c r="N479" s="41"/>
      <c r="O479" s="37"/>
      <c r="P479" s="42"/>
      <c r="HY479" s="33"/>
      <c r="HZ479" s="33"/>
      <c r="IA479" s="33" t="s">
        <v>269</v>
      </c>
      <c r="IB479" s="33" t="s">
        <v>2</v>
      </c>
      <c r="IC479" s="33" t="s">
        <v>2</v>
      </c>
      <c r="ID479" s="33" t="s">
        <v>2</v>
      </c>
      <c r="IE479" s="33" t="s">
        <v>2</v>
      </c>
      <c r="IG479" s="33"/>
      <c r="IH479" s="33"/>
      <c r="II479" s="33"/>
      <c r="IK479" s="33"/>
      <c r="IL479" s="33"/>
    </row>
    <row r="480" spans="1:246" customFormat="1" ht="14.5" x14ac:dyDescent="0.35">
      <c r="A480" s="43"/>
      <c r="B480" s="44"/>
      <c r="C480" s="125" t="s">
        <v>296</v>
      </c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32"/>
      <c r="HY480" s="33"/>
      <c r="HZ480" s="33"/>
      <c r="IA480" s="33"/>
      <c r="IB480" s="33"/>
      <c r="IC480" s="33"/>
      <c r="ID480" s="33"/>
      <c r="IE480" s="33"/>
      <c r="IF480" s="3" t="s">
        <v>296</v>
      </c>
      <c r="IG480" s="33"/>
      <c r="IH480" s="33"/>
      <c r="II480" s="33"/>
      <c r="IK480" s="33"/>
      <c r="IL480" s="33"/>
    </row>
    <row r="481" spans="1:246" customFormat="1" ht="14.5" x14ac:dyDescent="0.35">
      <c r="A481" s="45"/>
      <c r="B481" s="46"/>
      <c r="C481" s="133" t="s">
        <v>57</v>
      </c>
      <c r="D481" s="133"/>
      <c r="E481" s="133"/>
      <c r="F481" s="133"/>
      <c r="G481" s="133"/>
      <c r="H481" s="36"/>
      <c r="I481" s="37"/>
      <c r="J481" s="37"/>
      <c r="K481" s="37"/>
      <c r="L481" s="40"/>
      <c r="M481" s="37"/>
      <c r="N481" s="47"/>
      <c r="O481" s="37"/>
      <c r="P481" s="48">
        <v>631.69000000000005</v>
      </c>
      <c r="Q481" s="49"/>
      <c r="R481" s="49"/>
      <c r="HY481" s="33"/>
      <c r="HZ481" s="33"/>
      <c r="IA481" s="33"/>
      <c r="IB481" s="33"/>
      <c r="IC481" s="33"/>
      <c r="ID481" s="33"/>
      <c r="IE481" s="33"/>
      <c r="IG481" s="33" t="s">
        <v>57</v>
      </c>
      <c r="IH481" s="33"/>
      <c r="II481" s="33"/>
      <c r="IK481" s="33"/>
      <c r="IL481" s="33"/>
    </row>
    <row r="482" spans="1:246" customFormat="1" ht="14.5" x14ac:dyDescent="0.35">
      <c r="A482" s="50"/>
      <c r="B482" s="51"/>
      <c r="C482" s="133" t="s">
        <v>58</v>
      </c>
      <c r="D482" s="133"/>
      <c r="E482" s="133"/>
      <c r="F482" s="133"/>
      <c r="G482" s="133"/>
      <c r="H482" s="36"/>
      <c r="I482" s="37"/>
      <c r="J482" s="37"/>
      <c r="K482" s="37"/>
      <c r="L482" s="40"/>
      <c r="M482" s="37"/>
      <c r="N482" s="47">
        <v>10514.57</v>
      </c>
      <c r="O482" s="37"/>
      <c r="P482" s="48">
        <v>1501.48</v>
      </c>
      <c r="HY482" s="33"/>
      <c r="HZ482" s="33"/>
      <c r="IA482" s="33"/>
      <c r="IB482" s="33"/>
      <c r="IC482" s="33"/>
      <c r="ID482" s="33"/>
      <c r="IE482" s="33"/>
      <c r="IG482" s="33"/>
      <c r="IH482" s="33" t="s">
        <v>58</v>
      </c>
      <c r="II482" s="33"/>
      <c r="IK482" s="33"/>
      <c r="IL482" s="33"/>
    </row>
    <row r="483" spans="1:246" customFormat="1" ht="0.75" customHeight="1" x14ac:dyDescent="0.35">
      <c r="A483" s="52"/>
      <c r="B483" s="53"/>
      <c r="C483" s="53"/>
      <c r="D483" s="53"/>
      <c r="E483" s="53"/>
      <c r="F483" s="53"/>
      <c r="G483" s="53"/>
      <c r="H483" s="54"/>
      <c r="I483" s="55"/>
      <c r="J483" s="55"/>
      <c r="K483" s="55"/>
      <c r="L483" s="56"/>
      <c r="M483" s="55"/>
      <c r="N483" s="56"/>
      <c r="O483" s="55"/>
      <c r="P483" s="57"/>
      <c r="HY483" s="33"/>
      <c r="HZ483" s="33"/>
      <c r="IA483" s="33"/>
      <c r="IB483" s="33"/>
      <c r="IC483" s="33"/>
      <c r="ID483" s="33"/>
      <c r="IE483" s="33"/>
      <c r="IG483" s="33"/>
      <c r="IH483" s="33"/>
      <c r="II483" s="33"/>
      <c r="IK483" s="33"/>
      <c r="IL483" s="33"/>
    </row>
    <row r="484" spans="1:246" customFormat="1" ht="14.5" x14ac:dyDescent="0.35">
      <c r="A484" s="34" t="s">
        <v>297</v>
      </c>
      <c r="B484" s="35" t="s">
        <v>80</v>
      </c>
      <c r="C484" s="119" t="s">
        <v>81</v>
      </c>
      <c r="D484" s="119"/>
      <c r="E484" s="119"/>
      <c r="F484" s="119"/>
      <c r="G484" s="119"/>
      <c r="H484" s="36" t="s">
        <v>82</v>
      </c>
      <c r="I484" s="37">
        <v>1.5E-3</v>
      </c>
      <c r="J484" s="38">
        <v>1</v>
      </c>
      <c r="K484" s="58">
        <v>1.5E-3</v>
      </c>
      <c r="L484" s="40"/>
      <c r="M484" s="37"/>
      <c r="N484" s="41"/>
      <c r="O484" s="37"/>
      <c r="P484" s="42"/>
      <c r="HY484" s="33"/>
      <c r="HZ484" s="33"/>
      <c r="IA484" s="33" t="s">
        <v>81</v>
      </c>
      <c r="IB484" s="33" t="s">
        <v>2</v>
      </c>
      <c r="IC484" s="33" t="s">
        <v>2</v>
      </c>
      <c r="ID484" s="33" t="s">
        <v>2</v>
      </c>
      <c r="IE484" s="33" t="s">
        <v>2</v>
      </c>
      <c r="IG484" s="33"/>
      <c r="IH484" s="33"/>
      <c r="II484" s="33"/>
      <c r="IK484" s="33"/>
      <c r="IL484" s="33"/>
    </row>
    <row r="485" spans="1:246" customFormat="1" ht="14.5" x14ac:dyDescent="0.35">
      <c r="A485" s="43"/>
      <c r="B485" s="44"/>
      <c r="C485" s="125" t="s">
        <v>190</v>
      </c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32"/>
      <c r="HY485" s="33"/>
      <c r="HZ485" s="33"/>
      <c r="IA485" s="33"/>
      <c r="IB485" s="33"/>
      <c r="IC485" s="33"/>
      <c r="ID485" s="33"/>
      <c r="IE485" s="33"/>
      <c r="IF485" s="3" t="s">
        <v>190</v>
      </c>
      <c r="IG485" s="33"/>
      <c r="IH485" s="33"/>
      <c r="II485" s="33"/>
      <c r="IK485" s="33"/>
      <c r="IL485" s="33"/>
    </row>
    <row r="486" spans="1:246" customFormat="1" ht="14.5" x14ac:dyDescent="0.35">
      <c r="A486" s="45"/>
      <c r="B486" s="46"/>
      <c r="C486" s="133" t="s">
        <v>57</v>
      </c>
      <c r="D486" s="133"/>
      <c r="E486" s="133"/>
      <c r="F486" s="133"/>
      <c r="G486" s="133"/>
      <c r="H486" s="36"/>
      <c r="I486" s="37"/>
      <c r="J486" s="37"/>
      <c r="K486" s="37"/>
      <c r="L486" s="40"/>
      <c r="M486" s="37"/>
      <c r="N486" s="47"/>
      <c r="O486" s="37"/>
      <c r="P486" s="48">
        <v>99.81</v>
      </c>
      <c r="Q486" s="49"/>
      <c r="R486" s="49"/>
      <c r="HY486" s="33"/>
      <c r="HZ486" s="33"/>
      <c r="IA486" s="33"/>
      <c r="IB486" s="33"/>
      <c r="IC486" s="33"/>
      <c r="ID486" s="33"/>
      <c r="IE486" s="33"/>
      <c r="IG486" s="33" t="s">
        <v>57</v>
      </c>
      <c r="IH486" s="33"/>
      <c r="II486" s="33"/>
      <c r="IK486" s="33"/>
      <c r="IL486" s="33"/>
    </row>
    <row r="487" spans="1:246" customFormat="1" ht="14.5" x14ac:dyDescent="0.35">
      <c r="A487" s="50"/>
      <c r="B487" s="51"/>
      <c r="C487" s="133" t="s">
        <v>58</v>
      </c>
      <c r="D487" s="133"/>
      <c r="E487" s="133"/>
      <c r="F487" s="133"/>
      <c r="G487" s="133"/>
      <c r="H487" s="36"/>
      <c r="I487" s="37"/>
      <c r="J487" s="37"/>
      <c r="K487" s="37"/>
      <c r="L487" s="40"/>
      <c r="M487" s="37"/>
      <c r="N487" s="47">
        <v>157040</v>
      </c>
      <c r="O487" s="37"/>
      <c r="P487" s="59">
        <v>235.56</v>
      </c>
      <c r="HY487" s="33"/>
      <c r="HZ487" s="33"/>
      <c r="IA487" s="33"/>
      <c r="IB487" s="33"/>
      <c r="IC487" s="33"/>
      <c r="ID487" s="33"/>
      <c r="IE487" s="33"/>
      <c r="IG487" s="33"/>
      <c r="IH487" s="33" t="s">
        <v>58</v>
      </c>
      <c r="II487" s="33"/>
      <c r="IK487" s="33"/>
      <c r="IL487" s="33"/>
    </row>
    <row r="488" spans="1:246" customFormat="1" ht="0.75" customHeight="1" x14ac:dyDescent="0.35">
      <c r="A488" s="52"/>
      <c r="B488" s="53"/>
      <c r="C488" s="53"/>
      <c r="D488" s="53"/>
      <c r="E488" s="53"/>
      <c r="F488" s="53"/>
      <c r="G488" s="53"/>
      <c r="H488" s="54"/>
      <c r="I488" s="55"/>
      <c r="J488" s="55"/>
      <c r="K488" s="55"/>
      <c r="L488" s="56"/>
      <c r="M488" s="55"/>
      <c r="N488" s="56"/>
      <c r="O488" s="55"/>
      <c r="P488" s="57"/>
      <c r="HY488" s="33"/>
      <c r="HZ488" s="33"/>
      <c r="IA488" s="33"/>
      <c r="IB488" s="33"/>
      <c r="IC488" s="33"/>
      <c r="ID488" s="33"/>
      <c r="IE488" s="33"/>
      <c r="IG488" s="33"/>
      <c r="IH488" s="33"/>
      <c r="II488" s="33"/>
      <c r="IK488" s="33"/>
      <c r="IL488" s="33"/>
    </row>
    <row r="489" spans="1:246" customFormat="1" ht="14.5" x14ac:dyDescent="0.35">
      <c r="A489" s="34" t="s">
        <v>298</v>
      </c>
      <c r="B489" s="35" t="s">
        <v>85</v>
      </c>
      <c r="C489" s="119" t="s">
        <v>86</v>
      </c>
      <c r="D489" s="119"/>
      <c r="E489" s="119"/>
      <c r="F489" s="119"/>
      <c r="G489" s="119"/>
      <c r="H489" s="36" t="s">
        <v>87</v>
      </c>
      <c r="I489" s="37">
        <v>0.15</v>
      </c>
      <c r="J489" s="38">
        <v>1</v>
      </c>
      <c r="K489" s="39">
        <v>0.15</v>
      </c>
      <c r="L489" s="40"/>
      <c r="M489" s="37"/>
      <c r="N489" s="41"/>
      <c r="O489" s="37"/>
      <c r="P489" s="42"/>
      <c r="HY489" s="33"/>
      <c r="HZ489" s="33"/>
      <c r="IA489" s="33" t="s">
        <v>86</v>
      </c>
      <c r="IB489" s="33" t="s">
        <v>2</v>
      </c>
      <c r="IC489" s="33" t="s">
        <v>2</v>
      </c>
      <c r="ID489" s="33" t="s">
        <v>2</v>
      </c>
      <c r="IE489" s="33" t="s">
        <v>2</v>
      </c>
      <c r="IG489" s="33"/>
      <c r="IH489" s="33"/>
      <c r="II489" s="33"/>
      <c r="IK489" s="33"/>
      <c r="IL489" s="33"/>
    </row>
    <row r="490" spans="1:246" customFormat="1" ht="14.5" x14ac:dyDescent="0.35">
      <c r="A490" s="45"/>
      <c r="B490" s="46"/>
      <c r="C490" s="133" t="s">
        <v>57</v>
      </c>
      <c r="D490" s="133"/>
      <c r="E490" s="133"/>
      <c r="F490" s="133"/>
      <c r="G490" s="133"/>
      <c r="H490" s="36"/>
      <c r="I490" s="37"/>
      <c r="J490" s="37"/>
      <c r="K490" s="37"/>
      <c r="L490" s="40"/>
      <c r="M490" s="37"/>
      <c r="N490" s="47"/>
      <c r="O490" s="37"/>
      <c r="P490" s="48">
        <v>146.9</v>
      </c>
      <c r="Q490" s="49"/>
      <c r="R490" s="49"/>
      <c r="HY490" s="33"/>
      <c r="HZ490" s="33"/>
      <c r="IA490" s="33"/>
      <c r="IB490" s="33"/>
      <c r="IC490" s="33"/>
      <c r="ID490" s="33"/>
      <c r="IE490" s="33"/>
      <c r="IG490" s="33" t="s">
        <v>57</v>
      </c>
      <c r="IH490" s="33"/>
      <c r="II490" s="33"/>
      <c r="IK490" s="33"/>
      <c r="IL490" s="33"/>
    </row>
    <row r="491" spans="1:246" customFormat="1" ht="14.5" x14ac:dyDescent="0.35">
      <c r="A491" s="50"/>
      <c r="B491" s="51"/>
      <c r="C491" s="133" t="s">
        <v>58</v>
      </c>
      <c r="D491" s="133"/>
      <c r="E491" s="133"/>
      <c r="F491" s="133"/>
      <c r="G491" s="133"/>
      <c r="H491" s="36"/>
      <c r="I491" s="37"/>
      <c r="J491" s="37"/>
      <c r="K491" s="37"/>
      <c r="L491" s="40"/>
      <c r="M491" s="37"/>
      <c r="N491" s="47">
        <v>1470.6</v>
      </c>
      <c r="O491" s="37"/>
      <c r="P491" s="59">
        <v>220.59</v>
      </c>
      <c r="HY491" s="33"/>
      <c r="HZ491" s="33"/>
      <c r="IA491" s="33"/>
      <c r="IB491" s="33"/>
      <c r="IC491" s="33"/>
      <c r="ID491" s="33"/>
      <c r="IE491" s="33"/>
      <c r="IG491" s="33"/>
      <c r="IH491" s="33" t="s">
        <v>58</v>
      </c>
      <c r="II491" s="33"/>
      <c r="IK491" s="33"/>
      <c r="IL491" s="33"/>
    </row>
    <row r="492" spans="1:246" customFormat="1" ht="0.75" customHeight="1" x14ac:dyDescent="0.35">
      <c r="A492" s="52"/>
      <c r="B492" s="53"/>
      <c r="C492" s="53"/>
      <c r="D492" s="53"/>
      <c r="E492" s="53"/>
      <c r="F492" s="53"/>
      <c r="G492" s="53"/>
      <c r="H492" s="54"/>
      <c r="I492" s="55"/>
      <c r="J492" s="55"/>
      <c r="K492" s="55"/>
      <c r="L492" s="56"/>
      <c r="M492" s="55"/>
      <c r="N492" s="56"/>
      <c r="O492" s="55"/>
      <c r="P492" s="57"/>
      <c r="HY492" s="33"/>
      <c r="HZ492" s="33"/>
      <c r="IA492" s="33"/>
      <c r="IB492" s="33"/>
      <c r="IC492" s="33"/>
      <c r="ID492" s="33"/>
      <c r="IE492" s="33"/>
      <c r="IG492" s="33"/>
      <c r="IH492" s="33"/>
      <c r="II492" s="33"/>
      <c r="IK492" s="33"/>
      <c r="IL492" s="33"/>
    </row>
    <row r="493" spans="1:246" customFormat="1" ht="22" x14ac:dyDescent="0.35">
      <c r="A493" s="34" t="s">
        <v>299</v>
      </c>
      <c r="B493" s="35" t="s">
        <v>89</v>
      </c>
      <c r="C493" s="119" t="s">
        <v>90</v>
      </c>
      <c r="D493" s="119"/>
      <c r="E493" s="119"/>
      <c r="F493" s="119"/>
      <c r="G493" s="119"/>
      <c r="H493" s="36" t="s">
        <v>87</v>
      </c>
      <c r="I493" s="37">
        <v>0.15</v>
      </c>
      <c r="J493" s="38">
        <v>1</v>
      </c>
      <c r="K493" s="39">
        <v>0.15</v>
      </c>
      <c r="L493" s="40"/>
      <c r="M493" s="37"/>
      <c r="N493" s="62">
        <v>1001.11</v>
      </c>
      <c r="O493" s="37"/>
      <c r="P493" s="59">
        <v>150.16999999999999</v>
      </c>
      <c r="HY493" s="33"/>
      <c r="HZ493" s="33"/>
      <c r="IA493" s="33" t="s">
        <v>90</v>
      </c>
      <c r="IB493" s="33" t="s">
        <v>2</v>
      </c>
      <c r="IC493" s="33" t="s">
        <v>2</v>
      </c>
      <c r="ID493" s="33" t="s">
        <v>2</v>
      </c>
      <c r="IE493" s="33" t="s">
        <v>2</v>
      </c>
      <c r="IG493" s="33"/>
      <c r="IH493" s="33"/>
      <c r="II493" s="33"/>
      <c r="IK493" s="33"/>
      <c r="IL493" s="33"/>
    </row>
    <row r="494" spans="1:246" customFormat="1" ht="14.5" x14ac:dyDescent="0.35">
      <c r="A494" s="50"/>
      <c r="B494" s="51"/>
      <c r="C494" s="133" t="s">
        <v>58</v>
      </c>
      <c r="D494" s="133"/>
      <c r="E494" s="133"/>
      <c r="F494" s="133"/>
      <c r="G494" s="133"/>
      <c r="H494" s="36"/>
      <c r="I494" s="37"/>
      <c r="J494" s="37"/>
      <c r="K494" s="37"/>
      <c r="L494" s="40"/>
      <c r="M494" s="37"/>
      <c r="N494" s="40"/>
      <c r="O494" s="37"/>
      <c r="P494" s="59">
        <v>150.16999999999999</v>
      </c>
      <c r="HY494" s="33"/>
      <c r="HZ494" s="33"/>
      <c r="IA494" s="33"/>
      <c r="IB494" s="33"/>
      <c r="IC494" s="33"/>
      <c r="ID494" s="33"/>
      <c r="IE494" s="33"/>
      <c r="IG494" s="33"/>
      <c r="IH494" s="33" t="s">
        <v>58</v>
      </c>
      <c r="II494" s="33"/>
      <c r="IK494" s="33"/>
      <c r="IL494" s="33"/>
    </row>
    <row r="495" spans="1:246" customFormat="1" ht="0.75" customHeight="1" x14ac:dyDescent="0.35">
      <c r="A495" s="52"/>
      <c r="B495" s="53"/>
      <c r="C495" s="53"/>
      <c r="D495" s="53"/>
      <c r="E495" s="53"/>
      <c r="F495" s="53"/>
      <c r="G495" s="53"/>
      <c r="H495" s="54"/>
      <c r="I495" s="55"/>
      <c r="J495" s="55"/>
      <c r="K495" s="55"/>
      <c r="L495" s="56"/>
      <c r="M495" s="55"/>
      <c r="N495" s="56"/>
      <c r="O495" s="55"/>
      <c r="P495" s="57"/>
      <c r="HY495" s="33"/>
      <c r="HZ495" s="33"/>
      <c r="IA495" s="33"/>
      <c r="IB495" s="33"/>
      <c r="IC495" s="33"/>
      <c r="ID495" s="33"/>
      <c r="IE495" s="33"/>
      <c r="IG495" s="33"/>
      <c r="IH495" s="33"/>
      <c r="II495" s="33"/>
      <c r="IK495" s="33"/>
      <c r="IL495" s="33"/>
    </row>
    <row r="496" spans="1:246" customFormat="1" ht="53.5" x14ac:dyDescent="0.35">
      <c r="A496" s="34" t="s">
        <v>300</v>
      </c>
      <c r="B496" s="35" t="s">
        <v>92</v>
      </c>
      <c r="C496" s="119" t="s">
        <v>93</v>
      </c>
      <c r="D496" s="119"/>
      <c r="E496" s="119"/>
      <c r="F496" s="119"/>
      <c r="G496" s="119"/>
      <c r="H496" s="36" t="s">
        <v>87</v>
      </c>
      <c r="I496" s="37">
        <v>0.15</v>
      </c>
      <c r="J496" s="38">
        <v>1</v>
      </c>
      <c r="K496" s="39">
        <v>0.15</v>
      </c>
      <c r="L496" s="40"/>
      <c r="M496" s="37"/>
      <c r="N496" s="63">
        <v>224.38</v>
      </c>
      <c r="O496" s="37"/>
      <c r="P496" s="59">
        <v>33.659999999999997</v>
      </c>
      <c r="HY496" s="33"/>
      <c r="HZ496" s="33"/>
      <c r="IA496" s="33" t="s">
        <v>93</v>
      </c>
      <c r="IB496" s="33" t="s">
        <v>2</v>
      </c>
      <c r="IC496" s="33" t="s">
        <v>2</v>
      </c>
      <c r="ID496" s="33" t="s">
        <v>2</v>
      </c>
      <c r="IE496" s="33" t="s">
        <v>2</v>
      </c>
      <c r="IG496" s="33"/>
      <c r="IH496" s="33"/>
      <c r="II496" s="33"/>
      <c r="IK496" s="33"/>
      <c r="IL496" s="33"/>
    </row>
    <row r="497" spans="1:246" customFormat="1" ht="14.5" x14ac:dyDescent="0.35">
      <c r="A497" s="50"/>
      <c r="B497" s="51"/>
      <c r="C497" s="133" t="s">
        <v>58</v>
      </c>
      <c r="D497" s="133"/>
      <c r="E497" s="133"/>
      <c r="F497" s="133"/>
      <c r="G497" s="133"/>
      <c r="H497" s="36"/>
      <c r="I497" s="37"/>
      <c r="J497" s="37"/>
      <c r="K497" s="37"/>
      <c r="L497" s="40"/>
      <c r="M497" s="37"/>
      <c r="N497" s="40"/>
      <c r="O497" s="37"/>
      <c r="P497" s="59">
        <v>33.659999999999997</v>
      </c>
      <c r="HY497" s="33"/>
      <c r="HZ497" s="33"/>
      <c r="IA497" s="33"/>
      <c r="IB497" s="33"/>
      <c r="IC497" s="33"/>
      <c r="ID497" s="33"/>
      <c r="IE497" s="33"/>
      <c r="IG497" s="33"/>
      <c r="IH497" s="33" t="s">
        <v>58</v>
      </c>
      <c r="II497" s="33"/>
      <c r="IK497" s="33"/>
      <c r="IL497" s="33"/>
    </row>
    <row r="498" spans="1:246" customFormat="1" ht="0.75" customHeight="1" x14ac:dyDescent="0.35">
      <c r="A498" s="52"/>
      <c r="B498" s="53"/>
      <c r="C498" s="53"/>
      <c r="D498" s="53"/>
      <c r="E498" s="53"/>
      <c r="F498" s="53"/>
      <c r="G498" s="53"/>
      <c r="H498" s="54"/>
      <c r="I498" s="55"/>
      <c r="J498" s="55"/>
      <c r="K498" s="55"/>
      <c r="L498" s="56"/>
      <c r="M498" s="55"/>
      <c r="N498" s="56"/>
      <c r="O498" s="55"/>
      <c r="P498" s="57"/>
      <c r="HY498" s="33"/>
      <c r="HZ498" s="33"/>
      <c r="IA498" s="33"/>
      <c r="IB498" s="33"/>
      <c r="IC498" s="33"/>
      <c r="ID498" s="33"/>
      <c r="IE498" s="33"/>
      <c r="IG498" s="33"/>
      <c r="IH498" s="33"/>
      <c r="II498" s="33"/>
      <c r="IK498" s="33"/>
      <c r="IL498" s="33"/>
    </row>
    <row r="499" spans="1:246" customFormat="1" ht="14.5" x14ac:dyDescent="0.35">
      <c r="A499" s="129" t="s">
        <v>94</v>
      </c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1"/>
      <c r="HY499" s="33"/>
      <c r="HZ499" s="33" t="s">
        <v>94</v>
      </c>
      <c r="IA499" s="33"/>
      <c r="IB499" s="33"/>
      <c r="IC499" s="33"/>
      <c r="ID499" s="33"/>
      <c r="IE499" s="33"/>
      <c r="IG499" s="33"/>
      <c r="IH499" s="33"/>
      <c r="II499" s="33"/>
      <c r="IK499" s="33"/>
      <c r="IL499" s="33"/>
    </row>
    <row r="500" spans="1:246" customFormat="1" ht="14.5" x14ac:dyDescent="0.35">
      <c r="A500" s="129" t="s">
        <v>301</v>
      </c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1"/>
      <c r="HY500" s="33"/>
      <c r="HZ500" s="33" t="s">
        <v>301</v>
      </c>
      <c r="IA500" s="33"/>
      <c r="IB500" s="33"/>
      <c r="IC500" s="33"/>
      <c r="ID500" s="33"/>
      <c r="IE500" s="33"/>
      <c r="IG500" s="33"/>
      <c r="IH500" s="33"/>
      <c r="II500" s="33"/>
      <c r="IK500" s="33"/>
      <c r="IL500" s="33"/>
    </row>
    <row r="501" spans="1:246" customFormat="1" ht="14.5" x14ac:dyDescent="0.35">
      <c r="A501" s="34" t="s">
        <v>302</v>
      </c>
      <c r="B501" s="35" t="s">
        <v>96</v>
      </c>
      <c r="C501" s="119" t="s">
        <v>97</v>
      </c>
      <c r="D501" s="119"/>
      <c r="E501" s="119"/>
      <c r="F501" s="119"/>
      <c r="G501" s="119"/>
      <c r="H501" s="36" t="s">
        <v>98</v>
      </c>
      <c r="I501" s="37">
        <v>0.03</v>
      </c>
      <c r="J501" s="38">
        <v>1</v>
      </c>
      <c r="K501" s="39">
        <v>0.03</v>
      </c>
      <c r="L501" s="40"/>
      <c r="M501" s="37"/>
      <c r="N501" s="41"/>
      <c r="O501" s="37"/>
      <c r="P501" s="42"/>
      <c r="HY501" s="33"/>
      <c r="HZ501" s="33"/>
      <c r="IA501" s="33" t="s">
        <v>97</v>
      </c>
      <c r="IB501" s="33" t="s">
        <v>2</v>
      </c>
      <c r="IC501" s="33" t="s">
        <v>2</v>
      </c>
      <c r="ID501" s="33" t="s">
        <v>2</v>
      </c>
      <c r="IE501" s="33" t="s">
        <v>2</v>
      </c>
      <c r="IG501" s="33"/>
      <c r="IH501" s="33"/>
      <c r="II501" s="33"/>
      <c r="IK501" s="33"/>
      <c r="IL501" s="33"/>
    </row>
    <row r="502" spans="1:246" customFormat="1" ht="14.5" x14ac:dyDescent="0.35">
      <c r="A502" s="43"/>
      <c r="B502" s="44"/>
      <c r="C502" s="125" t="s">
        <v>303</v>
      </c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32"/>
      <c r="HY502" s="33"/>
      <c r="HZ502" s="33"/>
      <c r="IA502" s="33"/>
      <c r="IB502" s="33"/>
      <c r="IC502" s="33"/>
      <c r="ID502" s="33"/>
      <c r="IE502" s="33"/>
      <c r="IF502" s="3" t="s">
        <v>303</v>
      </c>
      <c r="IG502" s="33"/>
      <c r="IH502" s="33"/>
      <c r="II502" s="33"/>
      <c r="IK502" s="33"/>
      <c r="IL502" s="33"/>
    </row>
    <row r="503" spans="1:246" customFormat="1" ht="14.5" x14ac:dyDescent="0.35">
      <c r="A503" s="45"/>
      <c r="B503" s="46"/>
      <c r="C503" s="133" t="s">
        <v>57</v>
      </c>
      <c r="D503" s="133"/>
      <c r="E503" s="133"/>
      <c r="F503" s="133"/>
      <c r="G503" s="133"/>
      <c r="H503" s="36"/>
      <c r="I503" s="37"/>
      <c r="J503" s="37"/>
      <c r="K503" s="37"/>
      <c r="L503" s="40"/>
      <c r="M503" s="37"/>
      <c r="N503" s="47"/>
      <c r="O503" s="37"/>
      <c r="P503" s="48">
        <v>497.53</v>
      </c>
      <c r="Q503" s="49"/>
      <c r="R503" s="49"/>
      <c r="HY503" s="33"/>
      <c r="HZ503" s="33"/>
      <c r="IA503" s="33"/>
      <c r="IB503" s="33"/>
      <c r="IC503" s="33"/>
      <c r="ID503" s="33"/>
      <c r="IE503" s="33"/>
      <c r="IG503" s="33" t="s">
        <v>57</v>
      </c>
      <c r="IH503" s="33"/>
      <c r="II503" s="33"/>
      <c r="IK503" s="33"/>
      <c r="IL503" s="33"/>
    </row>
    <row r="504" spans="1:246" customFormat="1" ht="14.5" x14ac:dyDescent="0.35">
      <c r="A504" s="50"/>
      <c r="B504" s="51"/>
      <c r="C504" s="133" t="s">
        <v>58</v>
      </c>
      <c r="D504" s="133"/>
      <c r="E504" s="133"/>
      <c r="F504" s="133"/>
      <c r="G504" s="133"/>
      <c r="H504" s="36"/>
      <c r="I504" s="37"/>
      <c r="J504" s="37"/>
      <c r="K504" s="37"/>
      <c r="L504" s="40"/>
      <c r="M504" s="37"/>
      <c r="N504" s="47">
        <v>39007.33</v>
      </c>
      <c r="O504" s="37"/>
      <c r="P504" s="48">
        <v>1170.22</v>
      </c>
      <c r="HY504" s="33"/>
      <c r="HZ504" s="33"/>
      <c r="IA504" s="33"/>
      <c r="IB504" s="33"/>
      <c r="IC504" s="33"/>
      <c r="ID504" s="33"/>
      <c r="IE504" s="33"/>
      <c r="IG504" s="33"/>
      <c r="IH504" s="33" t="s">
        <v>58</v>
      </c>
      <c r="II504" s="33"/>
      <c r="IK504" s="33"/>
      <c r="IL504" s="33"/>
    </row>
    <row r="505" spans="1:246" customFormat="1" ht="0.75" customHeight="1" x14ac:dyDescent="0.35">
      <c r="A505" s="52"/>
      <c r="B505" s="53"/>
      <c r="C505" s="53"/>
      <c r="D505" s="53"/>
      <c r="E505" s="53"/>
      <c r="F505" s="53"/>
      <c r="G505" s="53"/>
      <c r="H505" s="54"/>
      <c r="I505" s="55"/>
      <c r="J505" s="55"/>
      <c r="K505" s="55"/>
      <c r="L505" s="56"/>
      <c r="M505" s="55"/>
      <c r="N505" s="56"/>
      <c r="O505" s="55"/>
      <c r="P505" s="57"/>
      <c r="HY505" s="33"/>
      <c r="HZ505" s="33"/>
      <c r="IA505" s="33"/>
      <c r="IB505" s="33"/>
      <c r="IC505" s="33"/>
      <c r="ID505" s="33"/>
      <c r="IE505" s="33"/>
      <c r="IG505" s="33"/>
      <c r="IH505" s="33"/>
      <c r="II505" s="33"/>
      <c r="IK505" s="33"/>
      <c r="IL505" s="33"/>
    </row>
    <row r="506" spans="1:246" customFormat="1" ht="14.5" x14ac:dyDescent="0.35">
      <c r="A506" s="34" t="s">
        <v>304</v>
      </c>
      <c r="B506" s="35" t="s">
        <v>101</v>
      </c>
      <c r="C506" s="119" t="s">
        <v>102</v>
      </c>
      <c r="D506" s="119"/>
      <c r="E506" s="119"/>
      <c r="F506" s="119"/>
      <c r="G506" s="119"/>
      <c r="H506" s="36" t="s">
        <v>98</v>
      </c>
      <c r="I506" s="37">
        <v>0.05</v>
      </c>
      <c r="J506" s="38">
        <v>1</v>
      </c>
      <c r="K506" s="39">
        <v>0.05</v>
      </c>
      <c r="L506" s="40"/>
      <c r="M506" s="37"/>
      <c r="N506" s="41"/>
      <c r="O506" s="37"/>
      <c r="P506" s="42"/>
      <c r="HY506" s="33"/>
      <c r="HZ506" s="33"/>
      <c r="IA506" s="33" t="s">
        <v>102</v>
      </c>
      <c r="IB506" s="33" t="s">
        <v>2</v>
      </c>
      <c r="IC506" s="33" t="s">
        <v>2</v>
      </c>
      <c r="ID506" s="33" t="s">
        <v>2</v>
      </c>
      <c r="IE506" s="33" t="s">
        <v>2</v>
      </c>
      <c r="IG506" s="33"/>
      <c r="IH506" s="33"/>
      <c r="II506" s="33"/>
      <c r="IK506" s="33"/>
      <c r="IL506" s="33"/>
    </row>
    <row r="507" spans="1:246" customFormat="1" ht="14.5" x14ac:dyDescent="0.35">
      <c r="A507" s="43"/>
      <c r="B507" s="44"/>
      <c r="C507" s="125" t="s">
        <v>276</v>
      </c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32"/>
      <c r="HY507" s="33"/>
      <c r="HZ507" s="33"/>
      <c r="IA507" s="33"/>
      <c r="IB507" s="33"/>
      <c r="IC507" s="33"/>
      <c r="ID507" s="33"/>
      <c r="IE507" s="33"/>
      <c r="IF507" s="3" t="s">
        <v>276</v>
      </c>
      <c r="IG507" s="33"/>
      <c r="IH507" s="33"/>
      <c r="II507" s="33"/>
      <c r="IK507" s="33"/>
      <c r="IL507" s="33"/>
    </row>
    <row r="508" spans="1:246" customFormat="1" ht="14.5" x14ac:dyDescent="0.35">
      <c r="A508" s="45"/>
      <c r="B508" s="46"/>
      <c r="C508" s="133" t="s">
        <v>57</v>
      </c>
      <c r="D508" s="133"/>
      <c r="E508" s="133"/>
      <c r="F508" s="133"/>
      <c r="G508" s="133"/>
      <c r="H508" s="36"/>
      <c r="I508" s="37"/>
      <c r="J508" s="37"/>
      <c r="K508" s="37"/>
      <c r="L508" s="40"/>
      <c r="M508" s="37"/>
      <c r="N508" s="47"/>
      <c r="O508" s="37"/>
      <c r="P508" s="48">
        <v>1377.45</v>
      </c>
      <c r="Q508" s="49"/>
      <c r="R508" s="49"/>
      <c r="HY508" s="33"/>
      <c r="HZ508" s="33"/>
      <c r="IA508" s="33"/>
      <c r="IB508" s="33"/>
      <c r="IC508" s="33"/>
      <c r="ID508" s="33"/>
      <c r="IE508" s="33"/>
      <c r="IG508" s="33" t="s">
        <v>57</v>
      </c>
      <c r="IH508" s="33"/>
      <c r="II508" s="33"/>
      <c r="IK508" s="33"/>
      <c r="IL508" s="33"/>
    </row>
    <row r="509" spans="1:246" customFormat="1" ht="14.5" x14ac:dyDescent="0.35">
      <c r="A509" s="50"/>
      <c r="B509" s="51"/>
      <c r="C509" s="133" t="s">
        <v>58</v>
      </c>
      <c r="D509" s="133"/>
      <c r="E509" s="133"/>
      <c r="F509" s="133"/>
      <c r="G509" s="133"/>
      <c r="H509" s="36"/>
      <c r="I509" s="37"/>
      <c r="J509" s="37"/>
      <c r="K509" s="37"/>
      <c r="L509" s="40"/>
      <c r="M509" s="37"/>
      <c r="N509" s="47">
        <v>64731.4</v>
      </c>
      <c r="O509" s="37"/>
      <c r="P509" s="48">
        <v>3236.57</v>
      </c>
      <c r="HY509" s="33"/>
      <c r="HZ509" s="33"/>
      <c r="IA509" s="33"/>
      <c r="IB509" s="33"/>
      <c r="IC509" s="33"/>
      <c r="ID509" s="33"/>
      <c r="IE509" s="33"/>
      <c r="IG509" s="33"/>
      <c r="IH509" s="33" t="s">
        <v>58</v>
      </c>
      <c r="II509" s="33"/>
      <c r="IK509" s="33"/>
      <c r="IL509" s="33"/>
    </row>
    <row r="510" spans="1:246" customFormat="1" ht="0.75" customHeight="1" x14ac:dyDescent="0.35">
      <c r="A510" s="52"/>
      <c r="B510" s="53"/>
      <c r="C510" s="53"/>
      <c r="D510" s="53"/>
      <c r="E510" s="53"/>
      <c r="F510" s="53"/>
      <c r="G510" s="53"/>
      <c r="H510" s="54"/>
      <c r="I510" s="55"/>
      <c r="J510" s="55"/>
      <c r="K510" s="55"/>
      <c r="L510" s="56"/>
      <c r="M510" s="55"/>
      <c r="N510" s="56"/>
      <c r="O510" s="55"/>
      <c r="P510" s="57"/>
      <c r="HY510" s="33"/>
      <c r="HZ510" s="33"/>
      <c r="IA510" s="33"/>
      <c r="IB510" s="33"/>
      <c r="IC510" s="33"/>
      <c r="ID510" s="33"/>
      <c r="IE510" s="33"/>
      <c r="IG510" s="33"/>
      <c r="IH510" s="33"/>
      <c r="II510" s="33"/>
      <c r="IK510" s="33"/>
      <c r="IL510" s="33"/>
    </row>
    <row r="511" spans="1:246" customFormat="1" ht="22" x14ac:dyDescent="0.35">
      <c r="A511" s="34" t="s">
        <v>305</v>
      </c>
      <c r="B511" s="35" t="s">
        <v>105</v>
      </c>
      <c r="C511" s="119" t="s">
        <v>106</v>
      </c>
      <c r="D511" s="119"/>
      <c r="E511" s="119"/>
      <c r="F511" s="119"/>
      <c r="G511" s="119"/>
      <c r="H511" s="36" t="s">
        <v>77</v>
      </c>
      <c r="I511" s="37">
        <v>0.14280000000000001</v>
      </c>
      <c r="J511" s="38">
        <v>1</v>
      </c>
      <c r="K511" s="58">
        <v>0.14280000000000001</v>
      </c>
      <c r="L511" s="40"/>
      <c r="M511" s="37"/>
      <c r="N511" s="41"/>
      <c r="O511" s="37"/>
      <c r="P511" s="42"/>
      <c r="HY511" s="33"/>
      <c r="HZ511" s="33"/>
      <c r="IA511" s="33" t="s">
        <v>106</v>
      </c>
      <c r="IB511" s="33" t="s">
        <v>2</v>
      </c>
      <c r="IC511" s="33" t="s">
        <v>2</v>
      </c>
      <c r="ID511" s="33" t="s">
        <v>2</v>
      </c>
      <c r="IE511" s="33" t="s">
        <v>2</v>
      </c>
      <c r="IG511" s="33"/>
      <c r="IH511" s="33"/>
      <c r="II511" s="33"/>
      <c r="IK511" s="33"/>
      <c r="IL511" s="33"/>
    </row>
    <row r="512" spans="1:246" customFormat="1" ht="14.5" x14ac:dyDescent="0.35">
      <c r="A512" s="43"/>
      <c r="B512" s="44"/>
      <c r="C512" s="125" t="s">
        <v>296</v>
      </c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32"/>
      <c r="HY512" s="33"/>
      <c r="HZ512" s="33"/>
      <c r="IA512" s="33"/>
      <c r="IB512" s="33"/>
      <c r="IC512" s="33"/>
      <c r="ID512" s="33"/>
      <c r="IE512" s="33"/>
      <c r="IF512" s="3" t="s">
        <v>296</v>
      </c>
      <c r="IG512" s="33"/>
      <c r="IH512" s="33"/>
      <c r="II512" s="33"/>
      <c r="IK512" s="33"/>
      <c r="IL512" s="33"/>
    </row>
    <row r="513" spans="1:246" customFormat="1" ht="14.5" x14ac:dyDescent="0.35">
      <c r="A513" s="45"/>
      <c r="B513" s="46"/>
      <c r="C513" s="133" t="s">
        <v>57</v>
      </c>
      <c r="D513" s="133"/>
      <c r="E513" s="133"/>
      <c r="F513" s="133"/>
      <c r="G513" s="133"/>
      <c r="H513" s="36"/>
      <c r="I513" s="37"/>
      <c r="J513" s="37"/>
      <c r="K513" s="37"/>
      <c r="L513" s="40"/>
      <c r="M513" s="37"/>
      <c r="N513" s="47"/>
      <c r="O513" s="37"/>
      <c r="P513" s="48">
        <v>1820.22</v>
      </c>
      <c r="Q513" s="49"/>
      <c r="R513" s="49"/>
      <c r="HY513" s="33"/>
      <c r="HZ513" s="33"/>
      <c r="IA513" s="33"/>
      <c r="IB513" s="33"/>
      <c r="IC513" s="33"/>
      <c r="ID513" s="33"/>
      <c r="IE513" s="33"/>
      <c r="IG513" s="33" t="s">
        <v>57</v>
      </c>
      <c r="IH513" s="33"/>
      <c r="II513" s="33"/>
      <c r="IK513" s="33"/>
      <c r="IL513" s="33"/>
    </row>
    <row r="514" spans="1:246" customFormat="1" ht="14.5" x14ac:dyDescent="0.35">
      <c r="A514" s="50"/>
      <c r="B514" s="51"/>
      <c r="C514" s="133" t="s">
        <v>58</v>
      </c>
      <c r="D514" s="133"/>
      <c r="E514" s="133"/>
      <c r="F514" s="133"/>
      <c r="G514" s="133"/>
      <c r="H514" s="36"/>
      <c r="I514" s="37"/>
      <c r="J514" s="37"/>
      <c r="K514" s="37"/>
      <c r="L514" s="40"/>
      <c r="M514" s="37"/>
      <c r="N514" s="47">
        <v>35041.32</v>
      </c>
      <c r="O514" s="37"/>
      <c r="P514" s="48">
        <v>5003.8999999999996</v>
      </c>
      <c r="HY514" s="33"/>
      <c r="HZ514" s="33"/>
      <c r="IA514" s="33"/>
      <c r="IB514" s="33"/>
      <c r="IC514" s="33"/>
      <c r="ID514" s="33"/>
      <c r="IE514" s="33"/>
      <c r="IG514" s="33"/>
      <c r="IH514" s="33" t="s">
        <v>58</v>
      </c>
      <c r="II514" s="33"/>
      <c r="IK514" s="33"/>
      <c r="IL514" s="33"/>
    </row>
    <row r="515" spans="1:246" customFormat="1" ht="0.75" customHeight="1" x14ac:dyDescent="0.35">
      <c r="A515" s="52"/>
      <c r="B515" s="53"/>
      <c r="C515" s="53"/>
      <c r="D515" s="53"/>
      <c r="E515" s="53"/>
      <c r="F515" s="53"/>
      <c r="G515" s="53"/>
      <c r="H515" s="54"/>
      <c r="I515" s="55"/>
      <c r="J515" s="55"/>
      <c r="K515" s="55"/>
      <c r="L515" s="56"/>
      <c r="M515" s="55"/>
      <c r="N515" s="56"/>
      <c r="O515" s="55"/>
      <c r="P515" s="57"/>
      <c r="HY515" s="33"/>
      <c r="HZ515" s="33"/>
      <c r="IA515" s="33"/>
      <c r="IB515" s="33"/>
      <c r="IC515" s="33"/>
      <c r="ID515" s="33"/>
      <c r="IE515" s="33"/>
      <c r="IG515" s="33"/>
      <c r="IH515" s="33"/>
      <c r="II515" s="33"/>
      <c r="IK515" s="33"/>
      <c r="IL515" s="33"/>
    </row>
    <row r="516" spans="1:246" customFormat="1" ht="22" x14ac:dyDescent="0.35">
      <c r="A516" s="34" t="s">
        <v>306</v>
      </c>
      <c r="B516" s="35" t="s">
        <v>108</v>
      </c>
      <c r="C516" s="119" t="s">
        <v>109</v>
      </c>
      <c r="D516" s="119"/>
      <c r="E516" s="119"/>
      <c r="F516" s="119"/>
      <c r="G516" s="119"/>
      <c r="H516" s="36" t="s">
        <v>77</v>
      </c>
      <c r="I516" s="37">
        <v>0.14280000000000001</v>
      </c>
      <c r="J516" s="38">
        <v>1</v>
      </c>
      <c r="K516" s="58">
        <v>0.14280000000000001</v>
      </c>
      <c r="L516" s="40"/>
      <c r="M516" s="37"/>
      <c r="N516" s="41"/>
      <c r="O516" s="37"/>
      <c r="P516" s="42"/>
      <c r="HY516" s="33"/>
      <c r="HZ516" s="33"/>
      <c r="IA516" s="33" t="s">
        <v>109</v>
      </c>
      <c r="IB516" s="33" t="s">
        <v>2</v>
      </c>
      <c r="IC516" s="33" t="s">
        <v>2</v>
      </c>
      <c r="ID516" s="33" t="s">
        <v>2</v>
      </c>
      <c r="IE516" s="33" t="s">
        <v>2</v>
      </c>
      <c r="IG516" s="33"/>
      <c r="IH516" s="33"/>
      <c r="II516" s="33"/>
      <c r="IK516" s="33"/>
      <c r="IL516" s="33"/>
    </row>
    <row r="517" spans="1:246" customFormat="1" ht="14.5" x14ac:dyDescent="0.35">
      <c r="A517" s="43"/>
      <c r="B517" s="44"/>
      <c r="C517" s="125" t="s">
        <v>296</v>
      </c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32"/>
      <c r="HY517" s="33"/>
      <c r="HZ517" s="33"/>
      <c r="IA517" s="33"/>
      <c r="IB517" s="33"/>
      <c r="IC517" s="33"/>
      <c r="ID517" s="33"/>
      <c r="IE517" s="33"/>
      <c r="IF517" s="3" t="s">
        <v>296</v>
      </c>
      <c r="IG517" s="33"/>
      <c r="IH517" s="33"/>
      <c r="II517" s="33"/>
      <c r="IK517" s="33"/>
      <c r="IL517" s="33"/>
    </row>
    <row r="518" spans="1:246" customFormat="1" ht="14.5" x14ac:dyDescent="0.35">
      <c r="A518" s="45"/>
      <c r="B518" s="46"/>
      <c r="C518" s="133" t="s">
        <v>57</v>
      </c>
      <c r="D518" s="133"/>
      <c r="E518" s="133"/>
      <c r="F518" s="133"/>
      <c r="G518" s="133"/>
      <c r="H518" s="36"/>
      <c r="I518" s="37"/>
      <c r="J518" s="37"/>
      <c r="K518" s="37"/>
      <c r="L518" s="40"/>
      <c r="M518" s="37"/>
      <c r="N518" s="47"/>
      <c r="O518" s="37"/>
      <c r="P518" s="48">
        <v>1955.57</v>
      </c>
      <c r="Q518" s="49"/>
      <c r="R518" s="49"/>
      <c r="HY518" s="33"/>
      <c r="HZ518" s="33"/>
      <c r="IA518" s="33"/>
      <c r="IB518" s="33"/>
      <c r="IC518" s="33"/>
      <c r="ID518" s="33"/>
      <c r="IE518" s="33"/>
      <c r="IG518" s="33" t="s">
        <v>57</v>
      </c>
      <c r="IH518" s="33"/>
      <c r="II518" s="33"/>
      <c r="IK518" s="33"/>
      <c r="IL518" s="33"/>
    </row>
    <row r="519" spans="1:246" customFormat="1" ht="14.5" x14ac:dyDescent="0.35">
      <c r="A519" s="50"/>
      <c r="B519" s="51"/>
      <c r="C519" s="133" t="s">
        <v>58</v>
      </c>
      <c r="D519" s="133"/>
      <c r="E519" s="133"/>
      <c r="F519" s="133"/>
      <c r="G519" s="133"/>
      <c r="H519" s="36"/>
      <c r="I519" s="37"/>
      <c r="J519" s="37"/>
      <c r="K519" s="37"/>
      <c r="L519" s="40"/>
      <c r="M519" s="37"/>
      <c r="N519" s="47">
        <v>37735.5</v>
      </c>
      <c r="O519" s="37"/>
      <c r="P519" s="48">
        <v>5388.63</v>
      </c>
      <c r="HY519" s="33"/>
      <c r="HZ519" s="33"/>
      <c r="IA519" s="33"/>
      <c r="IB519" s="33"/>
      <c r="IC519" s="33"/>
      <c r="ID519" s="33"/>
      <c r="IE519" s="33"/>
      <c r="IG519" s="33"/>
      <c r="IH519" s="33" t="s">
        <v>58</v>
      </c>
      <c r="II519" s="33"/>
      <c r="IK519" s="33"/>
      <c r="IL519" s="33"/>
    </row>
    <row r="520" spans="1:246" customFormat="1" ht="0.75" customHeight="1" x14ac:dyDescent="0.35">
      <c r="A520" s="52"/>
      <c r="B520" s="53"/>
      <c r="C520" s="53"/>
      <c r="D520" s="53"/>
      <c r="E520" s="53"/>
      <c r="F520" s="53"/>
      <c r="G520" s="53"/>
      <c r="H520" s="54"/>
      <c r="I520" s="55"/>
      <c r="J520" s="55"/>
      <c r="K520" s="55"/>
      <c r="L520" s="56"/>
      <c r="M520" s="55"/>
      <c r="N520" s="56"/>
      <c r="O520" s="55"/>
      <c r="P520" s="57"/>
      <c r="HY520" s="33"/>
      <c r="HZ520" s="33"/>
      <c r="IA520" s="33"/>
      <c r="IB520" s="33"/>
      <c r="IC520" s="33"/>
      <c r="ID520" s="33"/>
      <c r="IE520" s="33"/>
      <c r="IG520" s="33"/>
      <c r="IH520" s="33"/>
      <c r="II520" s="33"/>
      <c r="IK520" s="33"/>
      <c r="IL520" s="33"/>
    </row>
    <row r="521" spans="1:246" customFormat="1" ht="14.5" x14ac:dyDescent="0.35">
      <c r="A521" s="34" t="s">
        <v>307</v>
      </c>
      <c r="B521" s="35" t="s">
        <v>111</v>
      </c>
      <c r="C521" s="119" t="s">
        <v>112</v>
      </c>
      <c r="D521" s="119"/>
      <c r="E521" s="119"/>
      <c r="F521" s="119"/>
      <c r="G521" s="119"/>
      <c r="H521" s="36" t="s">
        <v>77</v>
      </c>
      <c r="I521" s="37">
        <v>0.14280000000000001</v>
      </c>
      <c r="J521" s="38">
        <v>1</v>
      </c>
      <c r="K521" s="58">
        <v>0.14280000000000001</v>
      </c>
      <c r="L521" s="40"/>
      <c r="M521" s="37"/>
      <c r="N521" s="41"/>
      <c r="O521" s="37"/>
      <c r="P521" s="42"/>
      <c r="HY521" s="33"/>
      <c r="HZ521" s="33"/>
      <c r="IA521" s="33" t="s">
        <v>112</v>
      </c>
      <c r="IB521" s="33" t="s">
        <v>2</v>
      </c>
      <c r="IC521" s="33" t="s">
        <v>2</v>
      </c>
      <c r="ID521" s="33" t="s">
        <v>2</v>
      </c>
      <c r="IE521" s="33" t="s">
        <v>2</v>
      </c>
      <c r="IG521" s="33"/>
      <c r="IH521" s="33"/>
      <c r="II521" s="33"/>
      <c r="IK521" s="33"/>
      <c r="IL521" s="33"/>
    </row>
    <row r="522" spans="1:246" customFormat="1" ht="14.5" x14ac:dyDescent="0.35">
      <c r="A522" s="43"/>
      <c r="B522" s="44"/>
      <c r="C522" s="125" t="s">
        <v>296</v>
      </c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32"/>
      <c r="HY522" s="33"/>
      <c r="HZ522" s="33"/>
      <c r="IA522" s="33"/>
      <c r="IB522" s="33"/>
      <c r="IC522" s="33"/>
      <c r="ID522" s="33"/>
      <c r="IE522" s="33"/>
      <c r="IF522" s="3" t="s">
        <v>296</v>
      </c>
      <c r="IG522" s="33"/>
      <c r="IH522" s="33"/>
      <c r="II522" s="33"/>
      <c r="IK522" s="33"/>
      <c r="IL522" s="33"/>
    </row>
    <row r="523" spans="1:246" customFormat="1" ht="14.5" x14ac:dyDescent="0.35">
      <c r="A523" s="45"/>
      <c r="B523" s="46"/>
      <c r="C523" s="133" t="s">
        <v>57</v>
      </c>
      <c r="D523" s="133"/>
      <c r="E523" s="133"/>
      <c r="F523" s="133"/>
      <c r="G523" s="133"/>
      <c r="H523" s="36"/>
      <c r="I523" s="37"/>
      <c r="J523" s="37"/>
      <c r="K523" s="37"/>
      <c r="L523" s="40"/>
      <c r="M523" s="37"/>
      <c r="N523" s="47"/>
      <c r="O523" s="37"/>
      <c r="P523" s="48">
        <v>3394.33</v>
      </c>
      <c r="Q523" s="49"/>
      <c r="R523" s="49"/>
      <c r="HY523" s="33"/>
      <c r="HZ523" s="33"/>
      <c r="IA523" s="33"/>
      <c r="IB523" s="33"/>
      <c r="IC523" s="33"/>
      <c r="ID523" s="33"/>
      <c r="IE523" s="33"/>
      <c r="IG523" s="33" t="s">
        <v>57</v>
      </c>
      <c r="IH523" s="33"/>
      <c r="II523" s="33"/>
      <c r="IK523" s="33"/>
      <c r="IL523" s="33"/>
    </row>
    <row r="524" spans="1:246" customFormat="1" ht="14.5" x14ac:dyDescent="0.35">
      <c r="A524" s="50"/>
      <c r="B524" s="51"/>
      <c r="C524" s="133" t="s">
        <v>58</v>
      </c>
      <c r="D524" s="133"/>
      <c r="E524" s="133"/>
      <c r="F524" s="133"/>
      <c r="G524" s="133"/>
      <c r="H524" s="36"/>
      <c r="I524" s="37"/>
      <c r="J524" s="37"/>
      <c r="K524" s="37"/>
      <c r="L524" s="40"/>
      <c r="M524" s="37"/>
      <c r="N524" s="47">
        <v>64290.41</v>
      </c>
      <c r="O524" s="37"/>
      <c r="P524" s="48">
        <v>9180.67</v>
      </c>
      <c r="HY524" s="33"/>
      <c r="HZ524" s="33"/>
      <c r="IA524" s="33"/>
      <c r="IB524" s="33"/>
      <c r="IC524" s="33"/>
      <c r="ID524" s="33"/>
      <c r="IE524" s="33"/>
      <c r="IG524" s="33"/>
      <c r="IH524" s="33" t="s">
        <v>58</v>
      </c>
      <c r="II524" s="33"/>
      <c r="IK524" s="33"/>
      <c r="IL524" s="33"/>
    </row>
    <row r="525" spans="1:246" customFormat="1" ht="0.75" customHeight="1" x14ac:dyDescent="0.35">
      <c r="A525" s="52"/>
      <c r="B525" s="53"/>
      <c r="C525" s="53"/>
      <c r="D525" s="53"/>
      <c r="E525" s="53"/>
      <c r="F525" s="53"/>
      <c r="G525" s="53"/>
      <c r="H525" s="54"/>
      <c r="I525" s="55"/>
      <c r="J525" s="55"/>
      <c r="K525" s="55"/>
      <c r="L525" s="56"/>
      <c r="M525" s="55"/>
      <c r="N525" s="56"/>
      <c r="O525" s="55"/>
      <c r="P525" s="57"/>
      <c r="HY525" s="33"/>
      <c r="HZ525" s="33"/>
      <c r="IA525" s="33"/>
      <c r="IB525" s="33"/>
      <c r="IC525" s="33"/>
      <c r="ID525" s="33"/>
      <c r="IE525" s="33"/>
      <c r="IG525" s="33"/>
      <c r="IH525" s="33"/>
      <c r="II525" s="33"/>
      <c r="IK525" s="33"/>
      <c r="IL525" s="33"/>
    </row>
    <row r="526" spans="1:246" customFormat="1" ht="14.5" x14ac:dyDescent="0.35">
      <c r="A526" s="45"/>
      <c r="B526" s="64"/>
      <c r="C526" s="126" t="s">
        <v>308</v>
      </c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65"/>
      <c r="Q526" s="66"/>
      <c r="R526" s="67"/>
      <c r="HY526" s="33"/>
      <c r="HZ526" s="33"/>
      <c r="IA526" s="33"/>
      <c r="IB526" s="33"/>
      <c r="IC526" s="33"/>
      <c r="ID526" s="33"/>
      <c r="IE526" s="33"/>
      <c r="IG526" s="33"/>
      <c r="IH526" s="33"/>
      <c r="II526" s="33" t="s">
        <v>308</v>
      </c>
      <c r="IK526" s="33"/>
      <c r="IL526" s="33"/>
    </row>
    <row r="527" spans="1:246" customFormat="1" ht="14.5" x14ac:dyDescent="0.35">
      <c r="A527" s="45"/>
      <c r="B527" s="46"/>
      <c r="C527" s="125" t="s">
        <v>137</v>
      </c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68">
        <v>10107.33</v>
      </c>
      <c r="HY527" s="33"/>
      <c r="HZ527" s="33"/>
      <c r="IA527" s="33"/>
      <c r="IB527" s="33"/>
      <c r="IC527" s="33"/>
      <c r="ID527" s="33"/>
      <c r="IE527" s="33"/>
      <c r="IG527" s="33"/>
      <c r="IH527" s="33"/>
      <c r="II527" s="33"/>
      <c r="IJ527" s="3" t="s">
        <v>137</v>
      </c>
      <c r="IK527" s="33"/>
      <c r="IL527" s="33"/>
    </row>
    <row r="528" spans="1:246" customFormat="1" ht="14.5" x14ac:dyDescent="0.35">
      <c r="A528" s="45"/>
      <c r="B528" s="46"/>
      <c r="C528" s="125" t="s">
        <v>138</v>
      </c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68">
        <v>26121.45</v>
      </c>
      <c r="HY528" s="33"/>
      <c r="HZ528" s="33"/>
      <c r="IA528" s="33"/>
      <c r="IB528" s="33"/>
      <c r="IC528" s="33"/>
      <c r="ID528" s="33"/>
      <c r="IE528" s="33"/>
      <c r="IG528" s="33"/>
      <c r="IH528" s="33"/>
      <c r="II528" s="33"/>
      <c r="IJ528" s="3" t="s">
        <v>138</v>
      </c>
      <c r="IK528" s="33"/>
      <c r="IL528" s="33"/>
    </row>
    <row r="529" spans="1:246" customFormat="1" ht="14.5" x14ac:dyDescent="0.35">
      <c r="A529" s="45"/>
      <c r="B529" s="46"/>
      <c r="C529" s="125" t="s">
        <v>140</v>
      </c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68">
        <v>9653.2900000000009</v>
      </c>
      <c r="HY529" s="33"/>
      <c r="HZ529" s="33"/>
      <c r="IA529" s="33"/>
      <c r="IB529" s="33"/>
      <c r="IC529" s="33"/>
      <c r="ID529" s="33"/>
      <c r="IE529" s="33"/>
      <c r="IG529" s="33"/>
      <c r="IH529" s="33"/>
      <c r="II529" s="33"/>
      <c r="IJ529" s="3" t="s">
        <v>140</v>
      </c>
      <c r="IK529" s="33"/>
      <c r="IL529" s="33"/>
    </row>
    <row r="530" spans="1:246" customFormat="1" ht="14.5" x14ac:dyDescent="0.35">
      <c r="A530" s="45"/>
      <c r="B530" s="46"/>
      <c r="C530" s="125" t="s">
        <v>141</v>
      </c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68">
        <v>10226.36</v>
      </c>
      <c r="HY530" s="33"/>
      <c r="HZ530" s="33"/>
      <c r="IA530" s="33"/>
      <c r="IB530" s="33"/>
      <c r="IC530" s="33"/>
      <c r="ID530" s="33"/>
      <c r="IE530" s="33"/>
      <c r="IG530" s="33"/>
      <c r="IH530" s="33"/>
      <c r="II530" s="33"/>
      <c r="IJ530" s="3" t="s">
        <v>141</v>
      </c>
      <c r="IK530" s="33"/>
      <c r="IL530" s="33"/>
    </row>
    <row r="531" spans="1:246" customFormat="1" ht="14.5" x14ac:dyDescent="0.35">
      <c r="A531" s="45"/>
      <c r="B531" s="46"/>
      <c r="C531" s="125" t="s">
        <v>142</v>
      </c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68">
        <v>5787.76</v>
      </c>
      <c r="HY531" s="33"/>
      <c r="HZ531" s="33"/>
      <c r="IA531" s="33"/>
      <c r="IB531" s="33"/>
      <c r="IC531" s="33"/>
      <c r="ID531" s="33"/>
      <c r="IE531" s="33"/>
      <c r="IG531" s="33"/>
      <c r="IH531" s="33"/>
      <c r="II531" s="33"/>
      <c r="IJ531" s="3" t="s">
        <v>142</v>
      </c>
      <c r="IK531" s="33"/>
      <c r="IL531" s="33"/>
    </row>
    <row r="532" spans="1:246" customFormat="1" ht="14.5" x14ac:dyDescent="0.35">
      <c r="A532" s="45"/>
      <c r="B532" s="64"/>
      <c r="C532" s="126" t="s">
        <v>309</v>
      </c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69">
        <v>26121.45</v>
      </c>
      <c r="Q532" s="70"/>
      <c r="R532" s="71"/>
      <c r="HY532" s="33"/>
      <c r="HZ532" s="33"/>
      <c r="IA532" s="33"/>
      <c r="IB532" s="33"/>
      <c r="IC532" s="33"/>
      <c r="ID532" s="33"/>
      <c r="IE532" s="33"/>
      <c r="IG532" s="33"/>
      <c r="IH532" s="33"/>
      <c r="II532" s="33"/>
      <c r="IK532" s="33" t="s">
        <v>309</v>
      </c>
      <c r="IL532" s="33"/>
    </row>
    <row r="533" spans="1:246" customFormat="1" ht="14.5" x14ac:dyDescent="0.35">
      <c r="A533" s="93"/>
      <c r="B533" s="94"/>
      <c r="C533" s="127" t="s">
        <v>144</v>
      </c>
      <c r="D533" s="127"/>
      <c r="E533" s="95"/>
      <c r="F533" s="95"/>
      <c r="G533" s="95"/>
      <c r="H533" s="95"/>
      <c r="I533" s="95"/>
      <c r="J533" s="95"/>
      <c r="K533" s="96"/>
      <c r="L533" s="95"/>
      <c r="M533" s="95"/>
      <c r="N533" s="95"/>
      <c r="O533" s="95" t="s">
        <v>145</v>
      </c>
      <c r="P533" s="97">
        <v>0</v>
      </c>
      <c r="HY533" s="33"/>
      <c r="HZ533" s="33"/>
      <c r="IA533" s="33"/>
      <c r="IB533" s="33"/>
      <c r="IC533" s="33"/>
      <c r="ID533" s="33"/>
      <c r="IE533" s="33"/>
      <c r="IG533" s="33"/>
      <c r="IH533" s="33"/>
      <c r="II533" s="33"/>
      <c r="IJ533" s="3" t="s">
        <v>146</v>
      </c>
      <c r="IK533" s="33"/>
      <c r="IL533" s="33"/>
    </row>
    <row r="534" spans="1:246" customFormat="1" ht="14.5" x14ac:dyDescent="0.35">
      <c r="A534" s="77"/>
      <c r="B534" s="78"/>
      <c r="C534" s="128" t="s">
        <v>310</v>
      </c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79">
        <f>ROUND(P532*P533,2)</f>
        <v>0</v>
      </c>
      <c r="HY534" s="33"/>
      <c r="HZ534" s="33"/>
      <c r="IA534" s="33"/>
      <c r="IB534" s="33"/>
      <c r="IC534" s="33"/>
      <c r="ID534" s="33"/>
      <c r="IE534" s="33"/>
      <c r="IG534" s="33"/>
      <c r="IH534" s="33"/>
      <c r="II534" s="33"/>
      <c r="IJ534" s="3" t="s">
        <v>148</v>
      </c>
      <c r="IK534" s="33"/>
      <c r="IL534" s="33"/>
    </row>
    <row r="535" spans="1:246" customFormat="1" ht="0.75" customHeight="1" x14ac:dyDescent="0.35">
      <c r="A535" s="80"/>
      <c r="B535" s="81"/>
      <c r="C535" s="82"/>
      <c r="D535" s="82"/>
      <c r="E535" s="82"/>
      <c r="F535" s="82"/>
      <c r="G535" s="82"/>
      <c r="H535" s="82"/>
      <c r="I535" s="82"/>
      <c r="J535" s="82"/>
      <c r="K535" s="83"/>
      <c r="L535" s="82"/>
      <c r="M535" s="82"/>
      <c r="N535" s="82"/>
      <c r="O535" s="82"/>
      <c r="P535" s="84"/>
      <c r="Q535" s="85"/>
      <c r="R535" s="71"/>
      <c r="HY535" s="33"/>
      <c r="HZ535" s="33"/>
      <c r="IA535" s="33"/>
      <c r="IB535" s="33"/>
      <c r="IC535" s="33"/>
      <c r="ID535" s="33"/>
      <c r="IE535" s="33"/>
      <c r="IG535" s="33"/>
      <c r="IH535" s="33"/>
      <c r="II535" s="33"/>
      <c r="IK535" s="33"/>
      <c r="IL535" s="33"/>
    </row>
    <row r="536" spans="1:246" customFormat="1" ht="14.5" x14ac:dyDescent="0.35">
      <c r="A536" s="129" t="s">
        <v>311</v>
      </c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1"/>
      <c r="HY536" s="33" t="s">
        <v>311</v>
      </c>
      <c r="HZ536" s="33"/>
      <c r="IA536" s="33"/>
      <c r="IB536" s="33"/>
      <c r="IC536" s="33"/>
      <c r="ID536" s="33"/>
      <c r="IE536" s="33"/>
      <c r="IG536" s="33"/>
      <c r="IH536" s="33"/>
      <c r="II536" s="33"/>
      <c r="IK536" s="33"/>
      <c r="IL536" s="33"/>
    </row>
    <row r="537" spans="1:246" customFormat="1" ht="14.5" x14ac:dyDescent="0.35">
      <c r="A537" s="34" t="s">
        <v>312</v>
      </c>
      <c r="B537" s="35" t="s">
        <v>151</v>
      </c>
      <c r="C537" s="119" t="s">
        <v>152</v>
      </c>
      <c r="D537" s="119"/>
      <c r="E537" s="119"/>
      <c r="F537" s="119"/>
      <c r="G537" s="119"/>
      <c r="H537" s="36" t="s">
        <v>153</v>
      </c>
      <c r="I537" s="37">
        <v>24</v>
      </c>
      <c r="J537" s="38">
        <v>1</v>
      </c>
      <c r="K537" s="38">
        <v>24</v>
      </c>
      <c r="L537" s="40"/>
      <c r="M537" s="37"/>
      <c r="N537" s="86">
        <v>0</v>
      </c>
      <c r="O537" s="87"/>
      <c r="P537" s="88">
        <f>ROUND(K537*N537,2)</f>
        <v>0</v>
      </c>
      <c r="HY537" s="33"/>
      <c r="HZ537" s="33"/>
      <c r="IA537" s="33" t="s">
        <v>152</v>
      </c>
      <c r="IB537" s="33" t="s">
        <v>2</v>
      </c>
      <c r="IC537" s="33" t="s">
        <v>2</v>
      </c>
      <c r="ID537" s="33" t="s">
        <v>2</v>
      </c>
      <c r="IE537" s="33" t="s">
        <v>2</v>
      </c>
      <c r="IG537" s="33"/>
      <c r="IH537" s="33"/>
      <c r="II537" s="33"/>
      <c r="IK537" s="33"/>
      <c r="IL537" s="33"/>
    </row>
    <row r="538" spans="1:246" customFormat="1" ht="0.75" customHeight="1" x14ac:dyDescent="0.35">
      <c r="A538" s="52"/>
      <c r="B538" s="53"/>
      <c r="C538" s="53"/>
      <c r="D538" s="53"/>
      <c r="E538" s="53"/>
      <c r="F538" s="53"/>
      <c r="G538" s="53"/>
      <c r="H538" s="54"/>
      <c r="I538" s="55"/>
      <c r="J538" s="55"/>
      <c r="K538" s="55"/>
      <c r="L538" s="56"/>
      <c r="M538" s="55"/>
      <c r="N538" s="56"/>
      <c r="O538" s="55"/>
      <c r="P538" s="57"/>
      <c r="HY538" s="33"/>
      <c r="HZ538" s="33"/>
      <c r="IA538" s="33"/>
      <c r="IB538" s="33"/>
      <c r="IC538" s="33"/>
      <c r="ID538" s="33"/>
      <c r="IE538" s="33"/>
      <c r="IG538" s="33"/>
      <c r="IH538" s="33"/>
      <c r="II538" s="33"/>
      <c r="IK538" s="33"/>
      <c r="IL538" s="33"/>
    </row>
    <row r="539" spans="1:246" customFormat="1" ht="14.5" x14ac:dyDescent="0.35">
      <c r="A539" s="34" t="s">
        <v>313</v>
      </c>
      <c r="B539" s="35" t="s">
        <v>151</v>
      </c>
      <c r="C539" s="119" t="s">
        <v>155</v>
      </c>
      <c r="D539" s="119"/>
      <c r="E539" s="119"/>
      <c r="F539" s="119"/>
      <c r="G539" s="119"/>
      <c r="H539" s="36" t="s">
        <v>153</v>
      </c>
      <c r="I539" s="37">
        <v>371</v>
      </c>
      <c r="J539" s="38">
        <v>1</v>
      </c>
      <c r="K539" s="38">
        <v>371</v>
      </c>
      <c r="L539" s="40"/>
      <c r="M539" s="37"/>
      <c r="N539" s="86">
        <v>0</v>
      </c>
      <c r="O539" s="87"/>
      <c r="P539" s="88">
        <f>ROUND(K539*N539,2)</f>
        <v>0</v>
      </c>
      <c r="HY539" s="33"/>
      <c r="HZ539" s="33"/>
      <c r="IA539" s="33" t="s">
        <v>155</v>
      </c>
      <c r="IB539" s="33" t="s">
        <v>2</v>
      </c>
      <c r="IC539" s="33" t="s">
        <v>2</v>
      </c>
      <c r="ID539" s="33" t="s">
        <v>2</v>
      </c>
      <c r="IE539" s="33" t="s">
        <v>2</v>
      </c>
      <c r="IG539" s="33"/>
      <c r="IH539" s="33"/>
      <c r="II539" s="33"/>
      <c r="IK539" s="33"/>
      <c r="IL539" s="33"/>
    </row>
    <row r="540" spans="1:246" customFormat="1" ht="0.75" customHeight="1" x14ac:dyDescent="0.35">
      <c r="A540" s="52"/>
      <c r="B540" s="53"/>
      <c r="C540" s="53"/>
      <c r="D540" s="53"/>
      <c r="E540" s="53"/>
      <c r="F540" s="53"/>
      <c r="G540" s="53"/>
      <c r="H540" s="54"/>
      <c r="I540" s="55"/>
      <c r="J540" s="55"/>
      <c r="K540" s="55"/>
      <c r="L540" s="56"/>
      <c r="M540" s="55"/>
      <c r="N540" s="56"/>
      <c r="O540" s="55"/>
      <c r="P540" s="57"/>
      <c r="HY540" s="33"/>
      <c r="HZ540" s="33"/>
      <c r="IA540" s="33"/>
      <c r="IB540" s="33"/>
      <c r="IC540" s="33"/>
      <c r="ID540" s="33"/>
      <c r="IE540" s="33"/>
      <c r="IG540" s="33"/>
      <c r="IH540" s="33"/>
      <c r="II540" s="33"/>
      <c r="IK540" s="33"/>
      <c r="IL540" s="33"/>
    </row>
    <row r="541" spans="1:246" customFormat="1" ht="14.5" x14ac:dyDescent="0.35">
      <c r="A541" s="34" t="s">
        <v>314</v>
      </c>
      <c r="B541" s="35" t="s">
        <v>151</v>
      </c>
      <c r="C541" s="119" t="s">
        <v>157</v>
      </c>
      <c r="D541" s="119"/>
      <c r="E541" s="119"/>
      <c r="F541" s="119"/>
      <c r="G541" s="119"/>
      <c r="H541" s="36" t="s">
        <v>158</v>
      </c>
      <c r="I541" s="37">
        <v>2</v>
      </c>
      <c r="J541" s="38">
        <v>1</v>
      </c>
      <c r="K541" s="38">
        <v>2</v>
      </c>
      <c r="L541" s="40"/>
      <c r="M541" s="37"/>
      <c r="N541" s="86">
        <v>0</v>
      </c>
      <c r="O541" s="87"/>
      <c r="P541" s="88">
        <f>ROUND(K541*N541,2)</f>
        <v>0</v>
      </c>
      <c r="HY541" s="33"/>
      <c r="HZ541" s="33"/>
      <c r="IA541" s="33" t="s">
        <v>157</v>
      </c>
      <c r="IB541" s="33" t="s">
        <v>2</v>
      </c>
      <c r="IC541" s="33" t="s">
        <v>2</v>
      </c>
      <c r="ID541" s="33" t="s">
        <v>2</v>
      </c>
      <c r="IE541" s="33" t="s">
        <v>2</v>
      </c>
      <c r="IG541" s="33"/>
      <c r="IH541" s="33"/>
      <c r="II541" s="33"/>
      <c r="IK541" s="33"/>
      <c r="IL541" s="33"/>
    </row>
    <row r="542" spans="1:246" customFormat="1" ht="0.75" customHeight="1" x14ac:dyDescent="0.35">
      <c r="A542" s="52"/>
      <c r="B542" s="53"/>
      <c r="C542" s="53"/>
      <c r="D542" s="53"/>
      <c r="E542" s="53"/>
      <c r="F542" s="53"/>
      <c r="G542" s="53"/>
      <c r="H542" s="54"/>
      <c r="I542" s="55"/>
      <c r="J542" s="55"/>
      <c r="K542" s="55"/>
      <c r="L542" s="56"/>
      <c r="M542" s="55"/>
      <c r="N542" s="56"/>
      <c r="O542" s="55"/>
      <c r="P542" s="57"/>
      <c r="HY542" s="33"/>
      <c r="HZ542" s="33"/>
      <c r="IA542" s="33"/>
      <c r="IB542" s="33"/>
      <c r="IC542" s="33"/>
      <c r="ID542" s="33"/>
      <c r="IE542" s="33"/>
      <c r="IG542" s="33"/>
      <c r="IH542" s="33"/>
      <c r="II542" s="33"/>
      <c r="IK542" s="33"/>
      <c r="IL542" s="33"/>
    </row>
    <row r="543" spans="1:246" customFormat="1" ht="14.5" x14ac:dyDescent="0.35">
      <c r="A543" s="34" t="s">
        <v>315</v>
      </c>
      <c r="B543" s="35" t="s">
        <v>151</v>
      </c>
      <c r="C543" s="119" t="s">
        <v>160</v>
      </c>
      <c r="D543" s="119"/>
      <c r="E543" s="119"/>
      <c r="F543" s="119"/>
      <c r="G543" s="119"/>
      <c r="H543" s="36" t="s">
        <v>161</v>
      </c>
      <c r="I543" s="37">
        <v>15</v>
      </c>
      <c r="J543" s="38">
        <v>1</v>
      </c>
      <c r="K543" s="38">
        <v>15</v>
      </c>
      <c r="L543" s="40"/>
      <c r="M543" s="37"/>
      <c r="N543" s="86">
        <v>0</v>
      </c>
      <c r="O543" s="87"/>
      <c r="P543" s="88">
        <f>ROUND(K543*N543,2)</f>
        <v>0</v>
      </c>
      <c r="HY543" s="33"/>
      <c r="HZ543" s="33"/>
      <c r="IA543" s="33" t="s">
        <v>160</v>
      </c>
      <c r="IB543" s="33" t="s">
        <v>2</v>
      </c>
      <c r="IC543" s="33" t="s">
        <v>2</v>
      </c>
      <c r="ID543" s="33" t="s">
        <v>2</v>
      </c>
      <c r="IE543" s="33" t="s">
        <v>2</v>
      </c>
      <c r="IG543" s="33"/>
      <c r="IH543" s="33"/>
      <c r="II543" s="33"/>
      <c r="IK543" s="33"/>
      <c r="IL543" s="33"/>
    </row>
    <row r="544" spans="1:246" customFormat="1" ht="0.75" customHeight="1" x14ac:dyDescent="0.35">
      <c r="A544" s="52"/>
      <c r="B544" s="53"/>
      <c r="C544" s="53"/>
      <c r="D544" s="53"/>
      <c r="E544" s="53"/>
      <c r="F544" s="53"/>
      <c r="G544" s="53"/>
      <c r="H544" s="54"/>
      <c r="I544" s="55"/>
      <c r="J544" s="55"/>
      <c r="K544" s="55"/>
      <c r="L544" s="56"/>
      <c r="M544" s="55"/>
      <c r="N544" s="56"/>
      <c r="O544" s="55"/>
      <c r="P544" s="57"/>
      <c r="HY544" s="33"/>
      <c r="HZ544" s="33"/>
      <c r="IA544" s="33"/>
      <c r="IB544" s="33"/>
      <c r="IC544" s="33"/>
      <c r="ID544" s="33"/>
      <c r="IE544" s="33"/>
      <c r="IG544" s="33"/>
      <c r="IH544" s="33"/>
      <c r="II544" s="33"/>
      <c r="IK544" s="33"/>
      <c r="IL544" s="33"/>
    </row>
    <row r="545" spans="1:266" customFormat="1" ht="22" x14ac:dyDescent="0.35">
      <c r="A545" s="34" t="s">
        <v>316</v>
      </c>
      <c r="B545" s="35" t="s">
        <v>151</v>
      </c>
      <c r="C545" s="119" t="s">
        <v>163</v>
      </c>
      <c r="D545" s="119"/>
      <c r="E545" s="119"/>
      <c r="F545" s="119"/>
      <c r="G545" s="119"/>
      <c r="H545" s="36" t="s">
        <v>153</v>
      </c>
      <c r="I545" s="37">
        <v>13</v>
      </c>
      <c r="J545" s="38">
        <v>1</v>
      </c>
      <c r="K545" s="38">
        <v>13</v>
      </c>
      <c r="L545" s="40"/>
      <c r="M545" s="37"/>
      <c r="N545" s="86">
        <v>0</v>
      </c>
      <c r="O545" s="87"/>
      <c r="P545" s="88">
        <f>ROUND(K545*N545,2)</f>
        <v>0</v>
      </c>
      <c r="HY545" s="33"/>
      <c r="HZ545" s="33"/>
      <c r="IA545" s="33" t="s">
        <v>163</v>
      </c>
      <c r="IB545" s="33" t="s">
        <v>2</v>
      </c>
      <c r="IC545" s="33" t="s">
        <v>2</v>
      </c>
      <c r="ID545" s="33" t="s">
        <v>2</v>
      </c>
      <c r="IE545" s="33" t="s">
        <v>2</v>
      </c>
      <c r="IG545" s="33"/>
      <c r="IH545" s="33"/>
      <c r="II545" s="33"/>
      <c r="IK545" s="33"/>
      <c r="IL545" s="33"/>
    </row>
    <row r="546" spans="1:266" customFormat="1" ht="0.75" customHeight="1" x14ac:dyDescent="0.35">
      <c r="A546" s="52"/>
      <c r="B546" s="53"/>
      <c r="C546" s="53"/>
      <c r="D546" s="53"/>
      <c r="E546" s="53"/>
      <c r="F546" s="53"/>
      <c r="G546" s="53"/>
      <c r="H546" s="54"/>
      <c r="I546" s="55"/>
      <c r="J546" s="55"/>
      <c r="K546" s="55"/>
      <c r="L546" s="56"/>
      <c r="M546" s="55"/>
      <c r="N546" s="56"/>
      <c r="O546" s="55"/>
      <c r="P546" s="57"/>
      <c r="HY546" s="33"/>
      <c r="HZ546" s="33"/>
      <c r="IA546" s="33"/>
      <c r="IB546" s="33"/>
      <c r="IC546" s="33"/>
      <c r="ID546" s="33"/>
      <c r="IE546" s="33"/>
      <c r="IG546" s="33"/>
      <c r="IH546" s="33"/>
      <c r="II546" s="33"/>
      <c r="IK546" s="33"/>
      <c r="IL546" s="33"/>
    </row>
    <row r="547" spans="1:266" customFormat="1" ht="14.5" x14ac:dyDescent="0.35">
      <c r="A547" s="90"/>
      <c r="B547" s="91"/>
      <c r="C547" s="120" t="s">
        <v>317</v>
      </c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92">
        <f>ROUND(SUM(P537:P546),2)</f>
        <v>0</v>
      </c>
      <c r="Q547" s="66"/>
      <c r="R547" s="67"/>
      <c r="HY547" s="33"/>
      <c r="HZ547" s="33"/>
      <c r="IA547" s="33"/>
      <c r="IB547" s="33"/>
      <c r="IC547" s="33"/>
      <c r="ID547" s="33"/>
      <c r="IE547" s="33"/>
      <c r="IG547" s="33"/>
      <c r="IH547" s="33"/>
      <c r="II547" s="33" t="s">
        <v>318</v>
      </c>
      <c r="IK547" s="33"/>
      <c r="IL547" s="33"/>
    </row>
    <row r="548" spans="1:266" customFormat="1" ht="0.75" customHeight="1" x14ac:dyDescent="0.35">
      <c r="A548" s="80"/>
      <c r="B548" s="81"/>
      <c r="C548" s="82"/>
      <c r="D548" s="82"/>
      <c r="E548" s="82"/>
      <c r="F548" s="82"/>
      <c r="G548" s="82"/>
      <c r="H548" s="82"/>
      <c r="I548" s="82"/>
      <c r="J548" s="82"/>
      <c r="K548" s="83"/>
      <c r="L548" s="82"/>
      <c r="M548" s="82"/>
      <c r="N548" s="82"/>
      <c r="O548" s="82"/>
      <c r="P548" s="84"/>
      <c r="Q548" s="85"/>
      <c r="R548" s="71"/>
      <c r="HY548" s="33"/>
      <c r="HZ548" s="33"/>
      <c r="IA548" s="33"/>
      <c r="IB548" s="33"/>
      <c r="IC548" s="33"/>
      <c r="ID548" s="33"/>
      <c r="IE548" s="33"/>
      <c r="IG548" s="33"/>
      <c r="IH548" s="33"/>
      <c r="II548" s="33"/>
      <c r="IK548" s="33"/>
      <c r="IL548" s="33"/>
    </row>
    <row r="549" spans="1:266" customFormat="1" ht="14.5" x14ac:dyDescent="0.35">
      <c r="A549" s="45"/>
      <c r="B549" s="64"/>
      <c r="C549" s="121" t="s">
        <v>319</v>
      </c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65"/>
      <c r="Q549" s="66"/>
      <c r="R549" s="67"/>
      <c r="JB549" s="33" t="s">
        <v>320</v>
      </c>
    </row>
    <row r="550" spans="1:266" customFormat="1" ht="14.5" x14ac:dyDescent="0.35">
      <c r="A550" s="98"/>
      <c r="B550" s="99"/>
      <c r="C550" s="122" t="s">
        <v>321</v>
      </c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00">
        <f>P547+P534+P475+P462+P402+P387+P316+P291+P183+P156</f>
        <v>0</v>
      </c>
      <c r="Q550" s="66"/>
      <c r="R550" s="101"/>
      <c r="JB550" s="33"/>
      <c r="JC550" s="3" t="s">
        <v>322</v>
      </c>
    </row>
    <row r="551" spans="1:266" customFormat="1" ht="14.5" x14ac:dyDescent="0.35">
      <c r="A551" s="102"/>
      <c r="B551" s="103"/>
      <c r="C551" s="123" t="s">
        <v>323</v>
      </c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04">
        <f>P550*0.2</f>
        <v>0</v>
      </c>
      <c r="Q551" s="66"/>
      <c r="R551" s="101"/>
      <c r="JB551" s="33"/>
      <c r="JC551" s="3" t="s">
        <v>138</v>
      </c>
    </row>
    <row r="552" spans="1:266" customFormat="1" ht="14.5" x14ac:dyDescent="0.35">
      <c r="A552" s="105"/>
      <c r="B552" s="106"/>
      <c r="C552" s="124" t="s">
        <v>324</v>
      </c>
      <c r="D552" s="124"/>
      <c r="E552" s="124"/>
      <c r="F552" s="124"/>
      <c r="G552" s="124"/>
      <c r="H552" s="124"/>
      <c r="I552" s="124"/>
      <c r="J552" s="124"/>
      <c r="K552" s="124"/>
      <c r="L552" s="124"/>
      <c r="M552" s="124"/>
      <c r="N552" s="124"/>
      <c r="O552" s="124"/>
      <c r="P552" s="107">
        <f>ROUND(P550+P551,2)</f>
        <v>0</v>
      </c>
      <c r="Q552" s="66"/>
      <c r="R552" s="101"/>
      <c r="JB552" s="33"/>
      <c r="JC552" s="3" t="s">
        <v>139</v>
      </c>
    </row>
    <row r="553" spans="1:266" customFormat="1" ht="14.5" x14ac:dyDescent="0.35">
      <c r="A553" s="10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109"/>
      <c r="Q553" s="66"/>
      <c r="R553" s="101"/>
      <c r="JB553" s="33"/>
      <c r="JC553" s="3" t="s">
        <v>325</v>
      </c>
      <c r="JD553" s="33"/>
    </row>
    <row r="554" spans="1:266" customFormat="1" ht="14.5" x14ac:dyDescent="0.35">
      <c r="A554" s="10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110"/>
      <c r="Q554" s="66"/>
      <c r="R554" s="101"/>
      <c r="JB554" s="33"/>
      <c r="JC554" s="3" t="s">
        <v>326</v>
      </c>
      <c r="JD554" s="33"/>
    </row>
    <row r="555" spans="1:266" customFormat="1" ht="14.5" x14ac:dyDescent="0.35">
      <c r="A555" s="102"/>
      <c r="B555" s="111" t="s">
        <v>327</v>
      </c>
      <c r="C555" s="116"/>
      <c r="D555" s="116"/>
      <c r="E555" s="116"/>
      <c r="F555" s="116"/>
      <c r="G555" s="116"/>
      <c r="H555" s="116"/>
      <c r="I555" s="117"/>
      <c r="J555" s="117"/>
      <c r="K555" s="117"/>
      <c r="L555" s="117"/>
      <c r="M555" s="117"/>
      <c r="N555" s="117"/>
      <c r="O555" s="10"/>
      <c r="P555" s="112"/>
      <c r="Q555" s="66"/>
      <c r="R555" s="101"/>
      <c r="JB555" s="33"/>
      <c r="JC555" s="3" t="s">
        <v>328</v>
      </c>
      <c r="JD555" s="33"/>
    </row>
    <row r="556" spans="1:266" customFormat="1" ht="14.5" x14ac:dyDescent="0.35">
      <c r="A556" s="113"/>
      <c r="B556" s="111"/>
      <c r="C556" s="118" t="s">
        <v>329</v>
      </c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4"/>
      <c r="P556" s="115"/>
      <c r="JB556" s="33"/>
      <c r="JD556" s="33"/>
      <c r="JE556" s="3" t="s">
        <v>323</v>
      </c>
    </row>
    <row r="557" spans="1:266" customFormat="1" ht="14.5" x14ac:dyDescent="0.35">
      <c r="A557" s="102"/>
      <c r="B557" s="111" t="s">
        <v>330</v>
      </c>
      <c r="C557" s="116"/>
      <c r="D557" s="116"/>
      <c r="E557" s="116"/>
      <c r="F557" s="116"/>
      <c r="G557" s="116"/>
      <c r="H557" s="116"/>
      <c r="I557" s="117"/>
      <c r="J557" s="117"/>
      <c r="K557" s="117"/>
      <c r="L557" s="117"/>
      <c r="M557" s="117"/>
      <c r="N557" s="117"/>
      <c r="O557" s="10"/>
      <c r="P557" s="112"/>
      <c r="JB557" s="33"/>
      <c r="JD557" s="33"/>
      <c r="JF557" s="33" t="s">
        <v>324</v>
      </c>
    </row>
    <row r="558" spans="1:266" customFormat="1" ht="14.5" x14ac:dyDescent="0.35">
      <c r="A558" s="113"/>
      <c r="B558" s="114"/>
      <c r="C558" s="118" t="s">
        <v>329</v>
      </c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4"/>
      <c r="P558" s="115"/>
      <c r="Q558" s="66"/>
      <c r="R558" s="101"/>
      <c r="JB558" s="33"/>
      <c r="JC558" s="3" t="s">
        <v>146</v>
      </c>
      <c r="JD558" s="33"/>
      <c r="JF558" s="33"/>
    </row>
  </sheetData>
  <mergeCells count="441">
    <mergeCell ref="M1:P1"/>
    <mergeCell ref="A4:E4"/>
    <mergeCell ref="M4:P4"/>
    <mergeCell ref="A5:E5"/>
    <mergeCell ref="M5:P5"/>
    <mergeCell ref="A6:E6"/>
    <mergeCell ref="M6:P6"/>
    <mergeCell ref="A8:E8"/>
    <mergeCell ref="M8:P8"/>
    <mergeCell ref="A10:F10"/>
    <mergeCell ref="G10:P10"/>
    <mergeCell ref="A11:F11"/>
    <mergeCell ref="G11:P11"/>
    <mergeCell ref="A12:F12"/>
    <mergeCell ref="G12:P12"/>
    <mergeCell ref="A13:F13"/>
    <mergeCell ref="G13:P13"/>
    <mergeCell ref="A14:F14"/>
    <mergeCell ref="G14:P14"/>
    <mergeCell ref="A15:F15"/>
    <mergeCell ref="G15:P15"/>
    <mergeCell ref="A16:F16"/>
    <mergeCell ref="G16:P16"/>
    <mergeCell ref="A17:F17"/>
    <mergeCell ref="G17:P17"/>
    <mergeCell ref="A19:P19"/>
    <mergeCell ref="A20:P20"/>
    <mergeCell ref="A22:P22"/>
    <mergeCell ref="A23:P23"/>
    <mergeCell ref="A24:P24"/>
    <mergeCell ref="A26:P26"/>
    <mergeCell ref="A27:P27"/>
    <mergeCell ref="B29:F29"/>
    <mergeCell ref="B30:F30"/>
    <mergeCell ref="C32:I32"/>
    <mergeCell ref="C34:D34"/>
    <mergeCell ref="A36:A38"/>
    <mergeCell ref="B36:B38"/>
    <mergeCell ref="C36:G38"/>
    <mergeCell ref="H36:H38"/>
    <mergeCell ref="I36:K37"/>
    <mergeCell ref="L36:P37"/>
    <mergeCell ref="C39:G39"/>
    <mergeCell ref="A40:P40"/>
    <mergeCell ref="A41:P41"/>
    <mergeCell ref="C42:G42"/>
    <mergeCell ref="C43:P43"/>
    <mergeCell ref="C44:G44"/>
    <mergeCell ref="C45:G45"/>
    <mergeCell ref="C47:G47"/>
    <mergeCell ref="C48:P48"/>
    <mergeCell ref="C49:G49"/>
    <mergeCell ref="C50:G50"/>
    <mergeCell ref="A52:P52"/>
    <mergeCell ref="C53:G53"/>
    <mergeCell ref="C54:P54"/>
    <mergeCell ref="C55:G55"/>
    <mergeCell ref="C56:G56"/>
    <mergeCell ref="C58:G58"/>
    <mergeCell ref="C59:P59"/>
    <mergeCell ref="C60:G60"/>
    <mergeCell ref="C61:G61"/>
    <mergeCell ref="C63:G63"/>
    <mergeCell ref="C64:P64"/>
    <mergeCell ref="C65:G65"/>
    <mergeCell ref="C66:G66"/>
    <mergeCell ref="C68:G68"/>
    <mergeCell ref="C69:P69"/>
    <mergeCell ref="C70:G70"/>
    <mergeCell ref="C71:G71"/>
    <mergeCell ref="C73:G73"/>
    <mergeCell ref="C74:G74"/>
    <mergeCell ref="C75:G75"/>
    <mergeCell ref="C77:G77"/>
    <mergeCell ref="C78:G78"/>
    <mergeCell ref="C80:G80"/>
    <mergeCell ref="C81:G81"/>
    <mergeCell ref="A83:P83"/>
    <mergeCell ref="A84:P84"/>
    <mergeCell ref="C85:G85"/>
    <mergeCell ref="C86:P86"/>
    <mergeCell ref="C87:G87"/>
    <mergeCell ref="C88:G88"/>
    <mergeCell ref="C90:G90"/>
    <mergeCell ref="C91:P91"/>
    <mergeCell ref="C92:G92"/>
    <mergeCell ref="C93:G93"/>
    <mergeCell ref="C95:G95"/>
    <mergeCell ref="C96:P96"/>
    <mergeCell ref="C97:G97"/>
    <mergeCell ref="C98:G98"/>
    <mergeCell ref="C100:G100"/>
    <mergeCell ref="C101:P101"/>
    <mergeCell ref="C102:G102"/>
    <mergeCell ref="C103:G103"/>
    <mergeCell ref="C105:G105"/>
    <mergeCell ref="C106:P106"/>
    <mergeCell ref="C107:G107"/>
    <mergeCell ref="C108:G108"/>
    <mergeCell ref="C110:G110"/>
    <mergeCell ref="C111:P111"/>
    <mergeCell ref="C112:G112"/>
    <mergeCell ref="C113:G113"/>
    <mergeCell ref="C115:G115"/>
    <mergeCell ref="C116:P116"/>
    <mergeCell ref="C117:G117"/>
    <mergeCell ref="C118:G118"/>
    <mergeCell ref="C120:G120"/>
    <mergeCell ref="C121:P121"/>
    <mergeCell ref="C122:G122"/>
    <mergeCell ref="C123:G123"/>
    <mergeCell ref="A125:P125"/>
    <mergeCell ref="C126:G126"/>
    <mergeCell ref="C127:P127"/>
    <mergeCell ref="C128:G128"/>
    <mergeCell ref="C129:G129"/>
    <mergeCell ref="C131:G131"/>
    <mergeCell ref="C132:P132"/>
    <mergeCell ref="C133:G133"/>
    <mergeCell ref="C134:G134"/>
    <mergeCell ref="A136:P136"/>
    <mergeCell ref="C137:G137"/>
    <mergeCell ref="C138:P138"/>
    <mergeCell ref="C139:G139"/>
    <mergeCell ref="C140:G140"/>
    <mergeCell ref="C142:G142"/>
    <mergeCell ref="C143:P143"/>
    <mergeCell ref="C144:G144"/>
    <mergeCell ref="C145:G145"/>
    <mergeCell ref="C147:O147"/>
    <mergeCell ref="C148:O148"/>
    <mergeCell ref="C149:O149"/>
    <mergeCell ref="C150:O150"/>
    <mergeCell ref="C151:O151"/>
    <mergeCell ref="C152:O152"/>
    <mergeCell ref="C153:O153"/>
    <mergeCell ref="C154:O154"/>
    <mergeCell ref="C155:D155"/>
    <mergeCell ref="C156:O156"/>
    <mergeCell ref="A158:P158"/>
    <mergeCell ref="C159:G159"/>
    <mergeCell ref="C161:G161"/>
    <mergeCell ref="C163:G163"/>
    <mergeCell ref="C165:G165"/>
    <mergeCell ref="C167:G167"/>
    <mergeCell ref="C169:G169"/>
    <mergeCell ref="C171:G171"/>
    <mergeCell ref="C173:G173"/>
    <mergeCell ref="C175:G175"/>
    <mergeCell ref="C177:G177"/>
    <mergeCell ref="C179:G179"/>
    <mergeCell ref="C181:G181"/>
    <mergeCell ref="C183:O183"/>
    <mergeCell ref="A185:P185"/>
    <mergeCell ref="A186:P186"/>
    <mergeCell ref="C187:G187"/>
    <mergeCell ref="C188:P188"/>
    <mergeCell ref="C189:G189"/>
    <mergeCell ref="C190:G190"/>
    <mergeCell ref="C192:G192"/>
    <mergeCell ref="C193:P193"/>
    <mergeCell ref="C194:G194"/>
    <mergeCell ref="C195:G195"/>
    <mergeCell ref="A197:P197"/>
    <mergeCell ref="C198:G198"/>
    <mergeCell ref="C199:P199"/>
    <mergeCell ref="C200:G200"/>
    <mergeCell ref="C201:G201"/>
    <mergeCell ref="C203:G203"/>
    <mergeCell ref="C204:P204"/>
    <mergeCell ref="C205:G205"/>
    <mergeCell ref="C206:G206"/>
    <mergeCell ref="C208:G208"/>
    <mergeCell ref="C209:P209"/>
    <mergeCell ref="C210:G210"/>
    <mergeCell ref="C211:G211"/>
    <mergeCell ref="C213:G213"/>
    <mergeCell ref="C214:G214"/>
    <mergeCell ref="C215:G215"/>
    <mergeCell ref="C217:G217"/>
    <mergeCell ref="C218:G218"/>
    <mergeCell ref="C220:G220"/>
    <mergeCell ref="C221:G221"/>
    <mergeCell ref="A223:P223"/>
    <mergeCell ref="A224:P224"/>
    <mergeCell ref="C225:G225"/>
    <mergeCell ref="C226:P226"/>
    <mergeCell ref="C227:G227"/>
    <mergeCell ref="C228:G228"/>
    <mergeCell ref="C230:G230"/>
    <mergeCell ref="C231:P231"/>
    <mergeCell ref="C232:G232"/>
    <mergeCell ref="C233:G233"/>
    <mergeCell ref="C235:G235"/>
    <mergeCell ref="C236:P236"/>
    <mergeCell ref="C237:G237"/>
    <mergeCell ref="C238:G238"/>
    <mergeCell ref="C240:G240"/>
    <mergeCell ref="C241:P241"/>
    <mergeCell ref="C242:G242"/>
    <mergeCell ref="C243:G243"/>
    <mergeCell ref="C245:G245"/>
    <mergeCell ref="C246:P246"/>
    <mergeCell ref="C247:G247"/>
    <mergeCell ref="C248:G248"/>
    <mergeCell ref="C250:G250"/>
    <mergeCell ref="C251:P251"/>
    <mergeCell ref="C252:G252"/>
    <mergeCell ref="C253:G253"/>
    <mergeCell ref="C255:G255"/>
    <mergeCell ref="C256:P256"/>
    <mergeCell ref="C257:G257"/>
    <mergeCell ref="C258:G258"/>
    <mergeCell ref="A260:P260"/>
    <mergeCell ref="C261:G261"/>
    <mergeCell ref="C262:P262"/>
    <mergeCell ref="C263:G263"/>
    <mergeCell ref="C264:G264"/>
    <mergeCell ref="C266:G266"/>
    <mergeCell ref="C267:P267"/>
    <mergeCell ref="C268:G268"/>
    <mergeCell ref="C269:G269"/>
    <mergeCell ref="A271:P271"/>
    <mergeCell ref="C272:G272"/>
    <mergeCell ref="C273:P273"/>
    <mergeCell ref="C274:G274"/>
    <mergeCell ref="C275:G275"/>
    <mergeCell ref="C277:G277"/>
    <mergeCell ref="C278:P278"/>
    <mergeCell ref="C279:G279"/>
    <mergeCell ref="C280:G280"/>
    <mergeCell ref="C282:O282"/>
    <mergeCell ref="C283:O283"/>
    <mergeCell ref="C284:O284"/>
    <mergeCell ref="C285:O285"/>
    <mergeCell ref="C286:O286"/>
    <mergeCell ref="C287:O287"/>
    <mergeCell ref="C288:O288"/>
    <mergeCell ref="C289:O289"/>
    <mergeCell ref="C290:D290"/>
    <mergeCell ref="C291:O291"/>
    <mergeCell ref="A293:P293"/>
    <mergeCell ref="C294:G294"/>
    <mergeCell ref="C296:G296"/>
    <mergeCell ref="C298:G298"/>
    <mergeCell ref="C300:G300"/>
    <mergeCell ref="C302:G302"/>
    <mergeCell ref="C304:G304"/>
    <mergeCell ref="C306:G306"/>
    <mergeCell ref="C308:G308"/>
    <mergeCell ref="C310:G310"/>
    <mergeCell ref="C312:G312"/>
    <mergeCell ref="C314:G314"/>
    <mergeCell ref="C316:O316"/>
    <mergeCell ref="A318:P318"/>
    <mergeCell ref="A319:P319"/>
    <mergeCell ref="A320:P320"/>
    <mergeCell ref="C321:G321"/>
    <mergeCell ref="C322:P322"/>
    <mergeCell ref="C323:G323"/>
    <mergeCell ref="C324:G324"/>
    <mergeCell ref="C326:G326"/>
    <mergeCell ref="C327:P327"/>
    <mergeCell ref="C328:G328"/>
    <mergeCell ref="C329:G329"/>
    <mergeCell ref="C331:G331"/>
    <mergeCell ref="C332:G332"/>
    <mergeCell ref="C333:G333"/>
    <mergeCell ref="C335:G335"/>
    <mergeCell ref="C336:G336"/>
    <mergeCell ref="C338:G338"/>
    <mergeCell ref="C339:G339"/>
    <mergeCell ref="A341:P341"/>
    <mergeCell ref="A342:P342"/>
    <mergeCell ref="C343:G343"/>
    <mergeCell ref="C344:P344"/>
    <mergeCell ref="C345:G345"/>
    <mergeCell ref="C346:G346"/>
    <mergeCell ref="C348:G348"/>
    <mergeCell ref="C349:P349"/>
    <mergeCell ref="C350:G350"/>
    <mergeCell ref="C351:G351"/>
    <mergeCell ref="C353:G353"/>
    <mergeCell ref="C354:P354"/>
    <mergeCell ref="C355:G355"/>
    <mergeCell ref="C356:G356"/>
    <mergeCell ref="C358:G358"/>
    <mergeCell ref="C359:P359"/>
    <mergeCell ref="C360:G360"/>
    <mergeCell ref="C361:G361"/>
    <mergeCell ref="C363:G363"/>
    <mergeCell ref="C364:P364"/>
    <mergeCell ref="C365:G365"/>
    <mergeCell ref="C366:G366"/>
    <mergeCell ref="A368:P368"/>
    <mergeCell ref="C369:G369"/>
    <mergeCell ref="C370:P370"/>
    <mergeCell ref="C371:G371"/>
    <mergeCell ref="C372:G372"/>
    <mergeCell ref="C374:G374"/>
    <mergeCell ref="C375:P375"/>
    <mergeCell ref="C376:G376"/>
    <mergeCell ref="C377:G377"/>
    <mergeCell ref="C379:O379"/>
    <mergeCell ref="C380:O380"/>
    <mergeCell ref="C381:O381"/>
    <mergeCell ref="C382:O382"/>
    <mergeCell ref="C383:O383"/>
    <mergeCell ref="C384:O384"/>
    <mergeCell ref="C385:O385"/>
    <mergeCell ref="C386:D386"/>
    <mergeCell ref="C387:O387"/>
    <mergeCell ref="A389:P389"/>
    <mergeCell ref="C390:G390"/>
    <mergeCell ref="C392:G392"/>
    <mergeCell ref="C394:G394"/>
    <mergeCell ref="C396:G396"/>
    <mergeCell ref="C398:G398"/>
    <mergeCell ref="C400:G400"/>
    <mergeCell ref="C402:O402"/>
    <mergeCell ref="A404:P404"/>
    <mergeCell ref="A405:P405"/>
    <mergeCell ref="A406:P406"/>
    <mergeCell ref="C407:G407"/>
    <mergeCell ref="C408:P408"/>
    <mergeCell ref="C409:G409"/>
    <mergeCell ref="C410:G410"/>
    <mergeCell ref="C412:G412"/>
    <mergeCell ref="C413:P413"/>
    <mergeCell ref="C414:G414"/>
    <mergeCell ref="C415:G415"/>
    <mergeCell ref="C417:G417"/>
    <mergeCell ref="C418:G418"/>
    <mergeCell ref="C419:G419"/>
    <mergeCell ref="C421:G421"/>
    <mergeCell ref="C422:G422"/>
    <mergeCell ref="C424:G424"/>
    <mergeCell ref="C425:G425"/>
    <mergeCell ref="A427:P427"/>
    <mergeCell ref="A428:P428"/>
    <mergeCell ref="C429:G429"/>
    <mergeCell ref="C430:P430"/>
    <mergeCell ref="C431:G431"/>
    <mergeCell ref="C432:G432"/>
    <mergeCell ref="C434:G434"/>
    <mergeCell ref="C435:P435"/>
    <mergeCell ref="C436:G436"/>
    <mergeCell ref="C437:G437"/>
    <mergeCell ref="C439:G439"/>
    <mergeCell ref="C440:P440"/>
    <mergeCell ref="C441:G441"/>
    <mergeCell ref="C442:G442"/>
    <mergeCell ref="C444:G444"/>
    <mergeCell ref="C445:P445"/>
    <mergeCell ref="C446:G446"/>
    <mergeCell ref="C447:G447"/>
    <mergeCell ref="C449:G449"/>
    <mergeCell ref="C450:P450"/>
    <mergeCell ref="C451:G451"/>
    <mergeCell ref="C452:G452"/>
    <mergeCell ref="C454:O454"/>
    <mergeCell ref="C455:O455"/>
    <mergeCell ref="C456:O456"/>
    <mergeCell ref="C457:O457"/>
    <mergeCell ref="C458:O458"/>
    <mergeCell ref="C459:O459"/>
    <mergeCell ref="C460:O460"/>
    <mergeCell ref="C461:D461"/>
    <mergeCell ref="C462:O462"/>
    <mergeCell ref="A464:P464"/>
    <mergeCell ref="C465:G465"/>
    <mergeCell ref="C467:G467"/>
    <mergeCell ref="C469:G469"/>
    <mergeCell ref="C471:G471"/>
    <mergeCell ref="C473:G473"/>
    <mergeCell ref="C475:O475"/>
    <mergeCell ref="A477:P477"/>
    <mergeCell ref="A478:P478"/>
    <mergeCell ref="C479:G479"/>
    <mergeCell ref="C480:P480"/>
    <mergeCell ref="C481:G481"/>
    <mergeCell ref="C482:G482"/>
    <mergeCell ref="C484:G484"/>
    <mergeCell ref="C485:P485"/>
    <mergeCell ref="C486:G486"/>
    <mergeCell ref="C487:G487"/>
    <mergeCell ref="C489:G489"/>
    <mergeCell ref="C490:G490"/>
    <mergeCell ref="C491:G491"/>
    <mergeCell ref="C493:G493"/>
    <mergeCell ref="C494:G494"/>
    <mergeCell ref="C496:G496"/>
    <mergeCell ref="C497:G497"/>
    <mergeCell ref="A499:P499"/>
    <mergeCell ref="A500:P500"/>
    <mergeCell ref="C501:G501"/>
    <mergeCell ref="C502:P502"/>
    <mergeCell ref="C503:G503"/>
    <mergeCell ref="C504:G504"/>
    <mergeCell ref="C506:G506"/>
    <mergeCell ref="C507:P507"/>
    <mergeCell ref="C508:G508"/>
    <mergeCell ref="C509:G509"/>
    <mergeCell ref="C511:G511"/>
    <mergeCell ref="C512:P512"/>
    <mergeCell ref="C513:G513"/>
    <mergeCell ref="C514:G514"/>
    <mergeCell ref="C516:G516"/>
    <mergeCell ref="C517:P517"/>
    <mergeCell ref="C518:G518"/>
    <mergeCell ref="C519:G519"/>
    <mergeCell ref="C521:G521"/>
    <mergeCell ref="C522:P522"/>
    <mergeCell ref="C523:G523"/>
    <mergeCell ref="C524:G524"/>
    <mergeCell ref="C526:O526"/>
    <mergeCell ref="C527:O527"/>
    <mergeCell ref="C528:O528"/>
    <mergeCell ref="C529:O529"/>
    <mergeCell ref="C530:O530"/>
    <mergeCell ref="C531:O531"/>
    <mergeCell ref="C532:O532"/>
    <mergeCell ref="C533:D533"/>
    <mergeCell ref="C534:O534"/>
    <mergeCell ref="A536:P536"/>
    <mergeCell ref="C537:G537"/>
    <mergeCell ref="C539:G539"/>
    <mergeCell ref="C541:G541"/>
    <mergeCell ref="C543:G543"/>
    <mergeCell ref="C557:H557"/>
    <mergeCell ref="I557:N557"/>
    <mergeCell ref="C558:N558"/>
    <mergeCell ref="C545:G545"/>
    <mergeCell ref="C547:O547"/>
    <mergeCell ref="C549:O549"/>
    <mergeCell ref="C550:O550"/>
    <mergeCell ref="C551:O551"/>
    <mergeCell ref="C552:O552"/>
    <mergeCell ref="C555:H555"/>
    <mergeCell ref="I555:N555"/>
    <mergeCell ref="C556:N556"/>
  </mergeCells>
  <pageMargins left="0.31496062874793995" right="0.31496062874793995" top="0.78740155696868885" bottom="0.31496062874793995" header="0.19685038924217199" footer="0.19685038924217199"/>
  <pageSetup paperSize="9" scale="6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3-25А ШАБЛОН</vt:lpstr>
      <vt:lpstr>'3-25А ШАБЛОН'!Print_Titles</vt:lpstr>
      <vt:lpstr>'3-25А ШАБЛОН'!Область_печати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2020-09-30T08:50:27Z</dcterms:created>
  <dcterms:modified xsi:type="dcterms:W3CDTF">2025-04-15T08:19:00Z</dcterms:modified>
</cp:coreProperties>
</file>