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0.2.10.12\share\Scan\Scan\Purchases\ТЕНДЕРЫ\Отборы 2025 года\Bauer\Документы для участников\"/>
    </mc:Choice>
  </mc:AlternateContent>
  <xr:revisionPtr revIDLastSave="0" documentId="13_ncr:1_{75BBCE27-945E-489D-BFDD-47C626CE90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от № 3" sheetId="1" r:id="rId1"/>
  </sheets>
  <definedNames>
    <definedName name="_xlnm.Print_Area" localSheetId="0">'Лот № 3'!$A$1:$K$63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K46" i="1"/>
  <c r="J47" i="1"/>
  <c r="K45" i="1"/>
  <c r="J45" i="1"/>
  <c r="K44" i="1"/>
  <c r="K43" i="1"/>
  <c r="J44" i="1"/>
  <c r="J43" i="1"/>
  <c r="J10" i="1"/>
  <c r="K11" i="1"/>
  <c r="I14" i="1"/>
  <c r="K14" i="1" s="1"/>
  <c r="K42" i="1"/>
  <c r="J38" i="1"/>
  <c r="J39" i="1"/>
  <c r="J40" i="1"/>
  <c r="J41" i="1"/>
  <c r="J42" i="1"/>
  <c r="I38" i="1"/>
  <c r="K38" i="1" s="1"/>
  <c r="I39" i="1"/>
  <c r="K39" i="1" s="1"/>
  <c r="I40" i="1"/>
  <c r="K40" i="1" s="1"/>
  <c r="I41" i="1"/>
  <c r="K41" i="1" s="1"/>
  <c r="I42" i="1"/>
  <c r="J37" i="1"/>
  <c r="I37" i="1"/>
  <c r="K37" i="1" s="1"/>
  <c r="J36" i="1"/>
  <c r="I36" i="1"/>
  <c r="K36" i="1" s="1"/>
  <c r="J35" i="1"/>
  <c r="I35" i="1"/>
  <c r="K35" i="1" s="1"/>
  <c r="J34" i="1"/>
  <c r="I34" i="1"/>
  <c r="K34" i="1" s="1"/>
  <c r="J33" i="1"/>
  <c r="I33" i="1"/>
  <c r="K33" i="1" s="1"/>
  <c r="J32" i="1"/>
  <c r="I32" i="1"/>
  <c r="K32" i="1" s="1"/>
  <c r="J31" i="1"/>
  <c r="I31" i="1"/>
  <c r="K31" i="1" s="1"/>
  <c r="J30" i="1"/>
  <c r="I30" i="1"/>
  <c r="K30" i="1" s="1"/>
  <c r="J29" i="1"/>
  <c r="I29" i="1"/>
  <c r="K29" i="1" s="1"/>
  <c r="J28" i="1"/>
  <c r="I28" i="1"/>
  <c r="K28" i="1" s="1"/>
  <c r="J26" i="1"/>
  <c r="I26" i="1"/>
  <c r="K26" i="1" s="1"/>
  <c r="J25" i="1"/>
  <c r="I25" i="1"/>
  <c r="K25" i="1" s="1"/>
  <c r="J24" i="1"/>
  <c r="I24" i="1"/>
  <c r="K24" i="1" s="1"/>
  <c r="J23" i="1"/>
  <c r="I23" i="1"/>
  <c r="K23" i="1" s="1"/>
  <c r="J22" i="1"/>
  <c r="I22" i="1"/>
  <c r="K22" i="1" s="1"/>
  <c r="J21" i="1"/>
  <c r="I21" i="1"/>
  <c r="K21" i="1" s="1"/>
  <c r="J20" i="1"/>
  <c r="I20" i="1"/>
  <c r="K20" i="1" s="1"/>
  <c r="J19" i="1"/>
  <c r="I19" i="1"/>
  <c r="K19" i="1" s="1"/>
  <c r="J18" i="1"/>
  <c r="I18" i="1"/>
  <c r="K18" i="1" s="1"/>
  <c r="J17" i="1"/>
  <c r="I17" i="1"/>
  <c r="K17" i="1" s="1"/>
  <c r="J16" i="1"/>
  <c r="I16" i="1"/>
  <c r="K16" i="1" s="1"/>
  <c r="J15" i="1"/>
  <c r="I15" i="1"/>
  <c r="K15" i="1" s="1"/>
  <c r="J14" i="1"/>
  <c r="J13" i="1"/>
  <c r="I13" i="1"/>
  <c r="K13" i="1" s="1"/>
  <c r="J12" i="1"/>
  <c r="I12" i="1"/>
  <c r="K12" i="1" s="1"/>
  <c r="J11" i="1"/>
  <c r="I11" i="1"/>
  <c r="I10" i="1"/>
  <c r="K10" i="1" s="1"/>
</calcChain>
</file>

<file path=xl/sharedStrings.xml><?xml version="1.0" encoding="utf-8"?>
<sst xmlns="http://schemas.openxmlformats.org/spreadsheetml/2006/main" count="174" uniqueCount="63">
  <si>
    <t>Приложение к Форме № 1</t>
  </si>
  <si>
    <t>/наименование Претендента/</t>
  </si>
  <si>
    <t>Лот № 3 – Поставка хоккейных коньков марки Bauer для команд ООО «ХК «Авангард»</t>
  </si>
  <si>
    <t>№ п/п</t>
  </si>
  <si>
    <t xml:space="preserve">Наименование товара </t>
  </si>
  <si>
    <t>Артикул</t>
  </si>
  <si>
    <t>Полнота</t>
  </si>
  <si>
    <t>Размер</t>
  </si>
  <si>
    <t>Ед. изм.</t>
  </si>
  <si>
    <t>Цена за ед. товара без НДС, руб.</t>
  </si>
  <si>
    <t xml:space="preserve">Цена за ед. товара с учетом НДС, руб. </t>
  </si>
  <si>
    <t xml:space="preserve">Стоимость без НДС,  руб. </t>
  </si>
  <si>
    <t xml:space="preserve">Стоимость с учетом НДС, руб. </t>
  </si>
  <si>
    <t>Хоккейные коньки для команды КХЛ</t>
  </si>
  <si>
    <t>F2</t>
  </si>
  <si>
    <t>пара</t>
  </si>
  <si>
    <t>F1</t>
  </si>
  <si>
    <t>F3</t>
  </si>
  <si>
    <t>КОНЬКИ BAUER S23 HL2 SR</t>
  </si>
  <si>
    <t>Хоккейные коньки для команд ВХЛ и МХЛ</t>
  </si>
  <si>
    <t>Стоимость товара для команды КХЛ</t>
  </si>
  <si>
    <t>х</t>
  </si>
  <si>
    <t>Стоимость товара для команд ВХЛ и МХЛ</t>
  </si>
  <si>
    <t>Общая стоимость товара</t>
  </si>
  <si>
    <t>Место поставки</t>
  </si>
  <si>
    <t>644119, г. Омск, ул. Лукашевича, д. 35 («G-Drive Арена»)</t>
  </si>
  <si>
    <t>Срок поставки</t>
  </si>
  <si>
    <t>Условия оплаты</t>
  </si>
  <si>
    <t>Период фиксации цен</t>
  </si>
  <si>
    <t>цены, указанные в коммерческом предложении, фиксируются и не подлежат изменению в течение срока действия договора.</t>
  </si>
  <si>
    <t>Срок действия договора</t>
  </si>
  <si>
    <t>договор вступает в силу с момента его подписания и действует до полного исполнения Сторонами обязательств.</t>
  </si>
  <si>
    <t>Гарантийные обязательства</t>
  </si>
  <si>
    <r>
      <rPr>
        <sz val="10"/>
        <rFont val="Verdana"/>
      </rPr>
      <t xml:space="preserve">гарантийный срок на товар составляет ___ (__________) </t>
    </r>
    <r>
      <rPr>
        <i/>
        <sz val="10"/>
        <rFont val="Verdana"/>
      </rPr>
      <t xml:space="preserve">(не менее 30) </t>
    </r>
    <r>
      <rPr>
        <sz val="10"/>
        <rFont val="Verdana"/>
      </rPr>
      <t>календарных дней со дня получения товара Покупателем.</t>
    </r>
  </si>
  <si>
    <t xml:space="preserve">Должность </t>
  </si>
  <si>
    <t xml:space="preserve">ФИО </t>
  </si>
  <si>
    <t>Дата</t>
  </si>
  <si>
    <t>подпись</t>
  </si>
  <si>
    <t xml:space="preserve">                  МП</t>
  </si>
  <si>
    <r>
      <t xml:space="preserve">Коммерческое предложение к Запросу предложений № </t>
    </r>
    <r>
      <rPr>
        <b/>
        <sz val="10"/>
        <color rgb="FFFF0000"/>
        <rFont val="Verdana"/>
        <family val="2"/>
        <charset val="204"/>
      </rPr>
      <t>15</t>
    </r>
    <r>
      <rPr>
        <b/>
        <sz val="10"/>
        <color theme="1"/>
        <rFont val="Verdana"/>
      </rPr>
      <t>-2025 (Лот № 3)</t>
    </r>
  </si>
  <si>
    <t>от «       » __________________  2025 г.</t>
  </si>
  <si>
    <t xml:space="preserve">КОНЬКИ BAUER S24 SHADOW SR </t>
  </si>
  <si>
    <t>8.5</t>
  </si>
  <si>
    <t>9.5</t>
  </si>
  <si>
    <t>КОНЬКИ BAUER S22 SUPREME MACH SR*</t>
  </si>
  <si>
    <t>** - Количество товаров указано ориентировочно и может меняться как в большую, так и в меньшую сторону.</t>
  </si>
  <si>
    <t>9***</t>
  </si>
  <si>
    <t>Кол-во**</t>
  </si>
  <si>
    <t>*** - В случае, если организация работает по УСН, столбцы 9 и 11 не заполняются, в них необходимо указать «НДС не облагается».</t>
  </si>
  <si>
    <t>Стоимость доставки****</t>
  </si>
  <si>
    <t>**** - Строка заполняется в том случае, если Участник выделяет стоимость доставки товара от общей стоимости поставки.</t>
  </si>
  <si>
    <t>***** - Общая стоимость Предложения сформирована с учетом всех возможных затрат (стоимость товара, затраты на доставку/поставку, упаковку, маркировку, а также прочие расходы, таможенные пошлины, налоги (в т.ч. НДС), уплаченные или подлежащие уплате и другие обязательные платежи) в рублях Российской Федерации.</t>
  </si>
  <si>
    <t>ОБЩАЯ СТОИМОСТЬ ПРЕДЛОЖЕНИЯ*****</t>
  </si>
  <si>
    <t>* - В случае невозможности поставки модели коньков BAUER S22 SUPREME MACH SR – предлагать в качестве замены коньки BAUER S24 SHADOW SR.</t>
  </si>
  <si>
    <t>7.5</t>
  </si>
  <si>
    <t xml:space="preserve">S25 TI VAPOR FLYLITE SKATE-SR </t>
  </si>
  <si>
    <t xml:space="preserve">S24 BAUER KONEKT2 GOAL SKATE-SR </t>
  </si>
  <si>
    <t>-</t>
  </si>
  <si>
    <t xml:space="preserve">S24 BAUER PRO GOAL SKATE-SR-MTO </t>
  </si>
  <si>
    <t>10.5</t>
  </si>
  <si>
    <r>
      <t>поставка товара осуществляется в течение  ___</t>
    </r>
    <r>
      <rPr>
        <i/>
        <sz val="10"/>
        <rFont val="Verdana"/>
      </rPr>
      <t xml:space="preserve"> (не более 60)</t>
    </r>
    <r>
      <rPr>
        <sz val="10"/>
        <rFont val="Verdana"/>
      </rPr>
      <t xml:space="preserve"> календарных дней с даты перечисления предоплаты на расчетный счет Поставщика. Общий объём поставки возможен как одной (единовременной) партией, так и несколькими партиями за счёт средств Поставщика.</t>
    </r>
  </si>
  <si>
    <r>
      <t xml:space="preserve">предоплата в размере __% </t>
    </r>
    <r>
      <rPr>
        <i/>
        <sz val="10"/>
        <color indexed="64"/>
        <rFont val="Verdana"/>
      </rPr>
      <t xml:space="preserve">(не более 50%) </t>
    </r>
    <r>
      <rPr>
        <sz val="10"/>
        <color indexed="64"/>
        <rFont val="Verdana"/>
      </rPr>
      <t>от общей стоимости договора в течение 15 (пятнадцати) рабочих дней с даты заключения договора; оставшаяся часть в размере, составляющем стоимость фактически поставленного товара (отдельной партии товара) с зачетом суммы предоплаты, оплачивается в течение 15 (пятнадцати) рабочих дней с даты поставки товара (отдельной партии товара) и подписания товарно-транспортных накладных Сторонами.</t>
    </r>
  </si>
  <si>
    <t>11***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</si>
</sst>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34" x14ac:knownFonts="1">
    <font>
      <sz val="11"/>
      <color theme="1"/>
      <name val="Calibri"/>
      <scheme val="minor"/>
    </font>
    <font>
      <sz val="10"/>
      <name val="Arial"/>
    </font>
    <font>
      <sz val="10"/>
      <color indexed="64"/>
      <name val="Arial"/>
    </font>
    <font>
      <sz val="10"/>
      <name val="MS Sans Serif"/>
    </font>
    <font>
      <b/>
      <sz val="10"/>
      <color theme="1"/>
      <name val="Verdana"/>
    </font>
    <font>
      <b/>
      <sz val="11"/>
      <color theme="1"/>
      <name val="Verdana"/>
    </font>
    <font>
      <sz val="11"/>
      <color theme="1"/>
      <name val="Verdana"/>
    </font>
    <font>
      <sz val="11"/>
      <color indexed="64"/>
      <name val="Verdana"/>
    </font>
    <font>
      <i/>
      <sz val="11"/>
      <color indexed="64"/>
      <name val="Verdana"/>
    </font>
    <font>
      <b/>
      <i/>
      <sz val="11"/>
      <color indexed="64"/>
      <name val="Verdana"/>
    </font>
    <font>
      <sz val="10"/>
      <color theme="1"/>
      <name val="Verdana"/>
    </font>
    <font>
      <sz val="10"/>
      <color indexed="64"/>
      <name val="Verdana"/>
    </font>
    <font>
      <b/>
      <i/>
      <sz val="10"/>
      <color indexed="64"/>
      <name val="Verdana"/>
    </font>
    <font>
      <sz val="11"/>
      <color theme="1"/>
      <name val="Times New Roman"/>
    </font>
    <font>
      <b/>
      <sz val="11"/>
      <name val="Verdana"/>
    </font>
    <font>
      <sz val="10"/>
      <name val="Verdana"/>
    </font>
    <font>
      <sz val="11"/>
      <name val="Verdana"/>
    </font>
    <font>
      <b/>
      <sz val="11"/>
      <color theme="1"/>
      <name val="Times New Roman"/>
    </font>
    <font>
      <b/>
      <sz val="11"/>
      <name val="Times New Roman"/>
    </font>
    <font>
      <i/>
      <u/>
      <sz val="9"/>
      <name val="Verdana"/>
    </font>
    <font>
      <i/>
      <sz val="10"/>
      <name val="Verdana"/>
    </font>
    <font>
      <i/>
      <sz val="10"/>
      <color indexed="64"/>
      <name val="Verdana"/>
    </font>
    <font>
      <b/>
      <sz val="10"/>
      <color rgb="FFFF0000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i/>
      <sz val="11"/>
      <color indexed="64"/>
      <name val="Verdana"/>
      <family val="2"/>
      <charset val="204"/>
    </font>
    <font>
      <sz val="11"/>
      <color indexed="64"/>
      <name val="Verdana"/>
      <family val="2"/>
      <charset val="204"/>
    </font>
    <font>
      <sz val="11"/>
      <name val="Verdana"/>
      <family val="2"/>
      <charset val="204"/>
    </font>
    <font>
      <b/>
      <sz val="11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sz val="10"/>
      <color indexed="64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0" fontId="2" fillId="0" borderId="0"/>
    <xf numFmtId="164" fontId="3" fillId="0" borderId="0"/>
    <xf numFmtId="0" fontId="1" fillId="0" borderId="0"/>
  </cellStyleXfs>
  <cellXfs count="112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left" vertical="center" wrapText="1"/>
    </xf>
    <xf numFmtId="0" fontId="13" fillId="3" borderId="0" xfId="0" applyFont="1" applyFill="1"/>
    <xf numFmtId="0" fontId="17" fillId="0" borderId="0" xfId="0" applyFont="1"/>
    <xf numFmtId="0" fontId="18" fillId="0" borderId="0" xfId="0" applyFont="1" applyAlignment="1">
      <alignment wrapText="1"/>
    </xf>
    <xf numFmtId="0" fontId="13" fillId="0" borderId="0" xfId="0" applyFont="1"/>
    <xf numFmtId="0" fontId="18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6" fillId="0" borderId="0" xfId="0" applyFont="1"/>
    <xf numFmtId="0" fontId="19" fillId="0" borderId="0" xfId="0" applyFont="1" applyAlignment="1">
      <alignment horizontal="center"/>
    </xf>
    <xf numFmtId="0" fontId="16" fillId="0" borderId="0" xfId="0" applyFont="1"/>
    <xf numFmtId="0" fontId="6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8" xfId="0" applyFont="1" applyBorder="1"/>
    <xf numFmtId="0" fontId="31" fillId="0" borderId="8" xfId="0" applyFont="1" applyBorder="1" applyAlignment="1">
      <alignment horizontal="center" vertical="center"/>
    </xf>
    <xf numFmtId="0" fontId="32" fillId="0" borderId="8" xfId="0" applyFont="1" applyBorder="1"/>
    <xf numFmtId="0" fontId="30" fillId="0" borderId="8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2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4" fillId="2" borderId="13" xfId="0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2" borderId="16" xfId="0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 vertical="center"/>
    </xf>
    <xf numFmtId="0" fontId="32" fillId="2" borderId="19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4" fillId="0" borderId="16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5" fillId="2" borderId="19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20" xfId="0" applyFont="1" applyFill="1" applyBorder="1" applyAlignment="1">
      <alignment horizontal="left" vertical="center" wrapText="1"/>
    </xf>
    <xf numFmtId="0" fontId="28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3" fillId="2" borderId="19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0" fillId="0" borderId="11" xfId="0" applyFont="1" applyBorder="1"/>
    <xf numFmtId="0" fontId="30" fillId="0" borderId="11" xfId="0" applyFont="1" applyBorder="1" applyAlignment="1">
      <alignment horizontal="center"/>
    </xf>
    <xf numFmtId="0" fontId="31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0" fillId="4" borderId="8" xfId="0" applyFont="1" applyFill="1" applyBorder="1" applyAlignment="1">
      <alignment horizontal="center" vertical="center"/>
    </xf>
    <xf numFmtId="49" fontId="30" fillId="4" borderId="8" xfId="0" applyNumberFormat="1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vertical="center" wrapText="1"/>
    </xf>
    <xf numFmtId="0" fontId="30" fillId="0" borderId="14" xfId="0" applyFont="1" applyBorder="1" applyAlignment="1">
      <alignment horizontal="center"/>
    </xf>
    <xf numFmtId="0" fontId="30" fillId="4" borderId="14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32" fillId="0" borderId="11" xfId="0" applyFont="1" applyBorder="1"/>
    <xf numFmtId="0" fontId="32" fillId="0" borderId="11" xfId="0" applyFont="1" applyBorder="1" applyAlignment="1">
      <alignment horizontal="center"/>
    </xf>
    <xf numFmtId="0" fontId="30" fillId="0" borderId="14" xfId="0" applyFont="1" applyBorder="1"/>
    <xf numFmtId="0" fontId="31" fillId="0" borderId="14" xfId="0" applyFont="1" applyBorder="1" applyAlignment="1">
      <alignment horizontal="center" vertical="center" wrapText="1"/>
    </xf>
    <xf numFmtId="49" fontId="30" fillId="4" borderId="14" xfId="0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right" vertical="center"/>
    </xf>
    <xf numFmtId="0" fontId="14" fillId="2" borderId="27" xfId="0" applyFont="1" applyFill="1" applyBorder="1" applyAlignment="1">
      <alignment horizontal="right" vertical="center"/>
    </xf>
    <xf numFmtId="0" fontId="15" fillId="2" borderId="28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28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</cellXfs>
  <cellStyles count="5">
    <cellStyle name="Normal 4" xfId="1" xr:uid="{00000000-0005-0000-0000-000012000000}"/>
    <cellStyle name="Standard 2" xfId="2" xr:uid="{00000000-0005-0000-0000-000013000000}"/>
    <cellStyle name="Standard_Tabelle1" xfId="3" xr:uid="{00000000-0005-0000-0000-000014000000}"/>
    <cellStyle name="Обычный" xfId="0" builtinId="0"/>
    <cellStyle name="Обычный 3" xfId="4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3"/>
  <sheetViews>
    <sheetView tabSelected="1" view="pageBreakPreview" topLeftCell="A49" zoomScaleSheetLayoutView="100" workbookViewId="0">
      <selection activeCell="N31" sqref="N31"/>
    </sheetView>
  </sheetViews>
  <sheetFormatPr defaultRowHeight="15" customHeight="1" x14ac:dyDescent="0.25"/>
  <cols>
    <col min="2" max="2" width="45.42578125" customWidth="1"/>
    <col min="3" max="3" width="17" customWidth="1"/>
    <col min="4" max="4" width="14.7109375" customWidth="1"/>
    <col min="5" max="5" width="13.42578125" customWidth="1"/>
    <col min="7" max="7" width="11.42578125" customWidth="1"/>
    <col min="8" max="8" width="16.28515625" customWidth="1"/>
    <col min="9" max="9" width="15.5703125" customWidth="1"/>
    <col min="10" max="10" width="16" customWidth="1"/>
    <col min="11" max="11" width="17.7109375" customWidth="1"/>
    <col min="12" max="12" width="8.85546875" hidden="1" customWidth="1"/>
    <col min="13" max="13" width="19.5703125" customWidth="1"/>
  </cols>
  <sheetData>
    <row r="1" spans="1:11" ht="18.7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.75" customHeight="1" x14ac:dyDescent="0.25">
      <c r="A2" s="70" t="s">
        <v>39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18.75" customHeight="1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8.75" customHeight="1" x14ac:dyDescent="0.25">
      <c r="A4" s="70" t="s">
        <v>40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19.5" customHeight="1" x14ac:dyDescent="0.25">
      <c r="A5" s="71" t="s">
        <v>2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5">
      <c r="B6" s="1"/>
      <c r="C6" s="1"/>
      <c r="D6" s="1"/>
      <c r="E6" s="1"/>
      <c r="F6" s="2"/>
      <c r="G6" s="2"/>
      <c r="H6" s="2"/>
      <c r="I6" s="2"/>
      <c r="J6" s="2"/>
      <c r="K6" s="2"/>
    </row>
    <row r="7" spans="1:11" ht="57" x14ac:dyDescent="0.25">
      <c r="A7" s="3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36" t="s">
        <v>47</v>
      </c>
      <c r="H7" s="5" t="s">
        <v>9</v>
      </c>
      <c r="I7" s="5" t="s">
        <v>10</v>
      </c>
      <c r="J7" s="6" t="s">
        <v>11</v>
      </c>
      <c r="K7" s="7" t="s">
        <v>12</v>
      </c>
    </row>
    <row r="8" spans="1:11" ht="15.75" thickBot="1" x14ac:dyDescent="0.3">
      <c r="A8" s="8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35" t="s">
        <v>46</v>
      </c>
      <c r="J8" s="9">
        <v>10</v>
      </c>
      <c r="K8" s="10" t="s">
        <v>62</v>
      </c>
    </row>
    <row r="9" spans="1:11" ht="21" customHeight="1" thickBot="1" x14ac:dyDescent="0.3">
      <c r="A9" s="72" t="s">
        <v>13</v>
      </c>
      <c r="B9" s="67"/>
      <c r="C9" s="67"/>
      <c r="D9" s="67"/>
      <c r="E9" s="67"/>
      <c r="F9" s="67"/>
      <c r="G9" s="67"/>
      <c r="H9" s="67"/>
      <c r="I9" s="67"/>
      <c r="J9" s="67"/>
      <c r="K9" s="73"/>
    </row>
    <row r="10" spans="1:11" ht="17.25" customHeight="1" x14ac:dyDescent="0.25">
      <c r="A10" s="14">
        <v>1</v>
      </c>
      <c r="B10" s="74" t="s">
        <v>41</v>
      </c>
      <c r="C10" s="75">
        <v>1063589</v>
      </c>
      <c r="D10" s="82" t="s">
        <v>16</v>
      </c>
      <c r="E10" s="82">
        <v>8</v>
      </c>
      <c r="F10" s="76" t="s">
        <v>15</v>
      </c>
      <c r="G10" s="82">
        <v>2</v>
      </c>
      <c r="H10" s="15"/>
      <c r="I10" s="15">
        <f t="shared" ref="I10:I42" si="0">ROUND(H10*1.2,2)</f>
        <v>0</v>
      </c>
      <c r="J10" s="15">
        <f>H10*G10</f>
        <v>0</v>
      </c>
      <c r="K10" s="16">
        <f t="shared" ref="K10:K42" si="1">G10*I10</f>
        <v>0</v>
      </c>
    </row>
    <row r="11" spans="1:11" ht="17.25" customHeight="1" x14ac:dyDescent="0.25">
      <c r="A11" s="11">
        <v>2</v>
      </c>
      <c r="B11" s="38" t="s">
        <v>41</v>
      </c>
      <c r="C11" s="41">
        <v>1063589</v>
      </c>
      <c r="D11" s="80" t="s">
        <v>16</v>
      </c>
      <c r="E11" s="81" t="s">
        <v>42</v>
      </c>
      <c r="F11" s="39" t="s">
        <v>15</v>
      </c>
      <c r="G11" s="80">
        <v>2</v>
      </c>
      <c r="H11" s="12"/>
      <c r="I11" s="12">
        <f t="shared" si="0"/>
        <v>0</v>
      </c>
      <c r="J11" s="12">
        <f t="shared" ref="J10:J26" si="2">H11*G11</f>
        <v>0</v>
      </c>
      <c r="K11" s="13">
        <f>G11*I11</f>
        <v>0</v>
      </c>
    </row>
    <row r="12" spans="1:11" ht="17.25" customHeight="1" x14ac:dyDescent="0.25">
      <c r="A12" s="11">
        <v>3</v>
      </c>
      <c r="B12" s="38" t="s">
        <v>41</v>
      </c>
      <c r="C12" s="41">
        <v>1063589</v>
      </c>
      <c r="D12" s="80" t="s">
        <v>16</v>
      </c>
      <c r="E12" s="81" t="s">
        <v>43</v>
      </c>
      <c r="F12" s="39" t="s">
        <v>15</v>
      </c>
      <c r="G12" s="80">
        <v>2</v>
      </c>
      <c r="H12" s="12"/>
      <c r="I12" s="12">
        <f t="shared" si="0"/>
        <v>0</v>
      </c>
      <c r="J12" s="12">
        <f t="shared" si="2"/>
        <v>0</v>
      </c>
      <c r="K12" s="13">
        <f t="shared" si="1"/>
        <v>0</v>
      </c>
    </row>
    <row r="13" spans="1:11" ht="17.25" customHeight="1" x14ac:dyDescent="0.25">
      <c r="A13" s="11">
        <v>4</v>
      </c>
      <c r="B13" s="38" t="s">
        <v>41</v>
      </c>
      <c r="C13" s="41">
        <v>1063589</v>
      </c>
      <c r="D13" s="80" t="s">
        <v>16</v>
      </c>
      <c r="E13" s="80">
        <v>10</v>
      </c>
      <c r="F13" s="39" t="s">
        <v>15</v>
      </c>
      <c r="G13" s="80">
        <v>2</v>
      </c>
      <c r="H13" s="12"/>
      <c r="I13" s="12">
        <f t="shared" si="0"/>
        <v>0</v>
      </c>
      <c r="J13" s="12">
        <f t="shared" si="2"/>
        <v>0</v>
      </c>
      <c r="K13" s="13">
        <f t="shared" si="1"/>
        <v>0</v>
      </c>
    </row>
    <row r="14" spans="1:11" ht="17.25" customHeight="1" x14ac:dyDescent="0.25">
      <c r="A14" s="11">
        <v>5</v>
      </c>
      <c r="B14" s="38" t="s">
        <v>44</v>
      </c>
      <c r="C14" s="41">
        <v>1060200</v>
      </c>
      <c r="D14" s="80" t="s">
        <v>16</v>
      </c>
      <c r="E14" s="81" t="s">
        <v>42</v>
      </c>
      <c r="F14" s="80" t="s">
        <v>15</v>
      </c>
      <c r="G14" s="80">
        <v>5</v>
      </c>
      <c r="H14" s="12"/>
      <c r="I14" s="12">
        <f>ROUND(H14*1.2,2)</f>
        <v>0</v>
      </c>
      <c r="J14" s="12">
        <f t="shared" si="2"/>
        <v>0</v>
      </c>
      <c r="K14" s="13">
        <f t="shared" si="1"/>
        <v>0</v>
      </c>
    </row>
    <row r="15" spans="1:11" ht="17.25" customHeight="1" x14ac:dyDescent="0.25">
      <c r="A15" s="11">
        <v>6</v>
      </c>
      <c r="B15" s="38" t="s">
        <v>55</v>
      </c>
      <c r="C15" s="41">
        <v>1064849</v>
      </c>
      <c r="D15" s="80" t="s">
        <v>16</v>
      </c>
      <c r="E15" s="81" t="s">
        <v>54</v>
      </c>
      <c r="F15" s="80" t="s">
        <v>15</v>
      </c>
      <c r="G15" s="80">
        <v>2</v>
      </c>
      <c r="H15" s="12"/>
      <c r="I15" s="12">
        <f t="shared" si="0"/>
        <v>0</v>
      </c>
      <c r="J15" s="12">
        <f t="shared" si="2"/>
        <v>0</v>
      </c>
      <c r="K15" s="13">
        <f t="shared" si="1"/>
        <v>0</v>
      </c>
    </row>
    <row r="16" spans="1:11" ht="17.25" customHeight="1" x14ac:dyDescent="0.25">
      <c r="A16" s="11">
        <v>7</v>
      </c>
      <c r="B16" s="38" t="s">
        <v>55</v>
      </c>
      <c r="C16" s="41">
        <v>1064849</v>
      </c>
      <c r="D16" s="80" t="s">
        <v>14</v>
      </c>
      <c r="E16" s="81" t="s">
        <v>54</v>
      </c>
      <c r="F16" s="80" t="s">
        <v>15</v>
      </c>
      <c r="G16" s="80">
        <v>2</v>
      </c>
      <c r="H16" s="12"/>
      <c r="I16" s="12">
        <f t="shared" si="0"/>
        <v>0</v>
      </c>
      <c r="J16" s="12">
        <f t="shared" si="2"/>
        <v>0</v>
      </c>
      <c r="K16" s="13">
        <f t="shared" si="1"/>
        <v>0</v>
      </c>
    </row>
    <row r="17" spans="1:11" ht="17.25" customHeight="1" x14ac:dyDescent="0.25">
      <c r="A17" s="11">
        <v>8</v>
      </c>
      <c r="B17" s="38" t="s">
        <v>55</v>
      </c>
      <c r="C17" s="41">
        <v>1064849</v>
      </c>
      <c r="D17" s="80" t="s">
        <v>16</v>
      </c>
      <c r="E17" s="80">
        <v>8</v>
      </c>
      <c r="F17" s="80" t="s">
        <v>15</v>
      </c>
      <c r="G17" s="80">
        <v>3</v>
      </c>
      <c r="H17" s="12"/>
      <c r="I17" s="12">
        <f t="shared" si="0"/>
        <v>0</v>
      </c>
      <c r="J17" s="12">
        <f t="shared" si="2"/>
        <v>0</v>
      </c>
      <c r="K17" s="13">
        <f t="shared" si="1"/>
        <v>0</v>
      </c>
    </row>
    <row r="18" spans="1:11" ht="17.25" customHeight="1" x14ac:dyDescent="0.25">
      <c r="A18" s="11">
        <v>9</v>
      </c>
      <c r="B18" s="38" t="s">
        <v>55</v>
      </c>
      <c r="C18" s="41">
        <v>1064849</v>
      </c>
      <c r="D18" s="80" t="s">
        <v>14</v>
      </c>
      <c r="E18" s="80">
        <v>8</v>
      </c>
      <c r="F18" s="80" t="s">
        <v>15</v>
      </c>
      <c r="G18" s="80">
        <v>2</v>
      </c>
      <c r="H18" s="12"/>
      <c r="I18" s="12">
        <f t="shared" si="0"/>
        <v>0</v>
      </c>
      <c r="J18" s="12">
        <f t="shared" si="2"/>
        <v>0</v>
      </c>
      <c r="K18" s="13">
        <f t="shared" si="1"/>
        <v>0</v>
      </c>
    </row>
    <row r="19" spans="1:11" ht="17.25" customHeight="1" x14ac:dyDescent="0.25">
      <c r="A19" s="11">
        <v>10</v>
      </c>
      <c r="B19" s="38" t="s">
        <v>55</v>
      </c>
      <c r="C19" s="41">
        <v>1064849</v>
      </c>
      <c r="D19" s="80" t="s">
        <v>16</v>
      </c>
      <c r="E19" s="81" t="s">
        <v>42</v>
      </c>
      <c r="F19" s="80" t="s">
        <v>15</v>
      </c>
      <c r="G19" s="80">
        <v>2</v>
      </c>
      <c r="H19" s="12"/>
      <c r="I19" s="12">
        <f t="shared" si="0"/>
        <v>0</v>
      </c>
      <c r="J19" s="12">
        <f t="shared" si="2"/>
        <v>0</v>
      </c>
      <c r="K19" s="13">
        <f t="shared" si="1"/>
        <v>0</v>
      </c>
    </row>
    <row r="20" spans="1:11" ht="17.25" customHeight="1" x14ac:dyDescent="0.25">
      <c r="A20" s="11">
        <v>11</v>
      </c>
      <c r="B20" s="38" t="s">
        <v>55</v>
      </c>
      <c r="C20" s="41">
        <v>1064849</v>
      </c>
      <c r="D20" s="80" t="s">
        <v>14</v>
      </c>
      <c r="E20" s="81" t="s">
        <v>42</v>
      </c>
      <c r="F20" s="80" t="s">
        <v>15</v>
      </c>
      <c r="G20" s="80">
        <v>6</v>
      </c>
      <c r="H20" s="12"/>
      <c r="I20" s="12">
        <f t="shared" si="0"/>
        <v>0</v>
      </c>
      <c r="J20" s="12">
        <f t="shared" si="2"/>
        <v>0</v>
      </c>
      <c r="K20" s="13">
        <f t="shared" si="1"/>
        <v>0</v>
      </c>
    </row>
    <row r="21" spans="1:11" ht="17.25" customHeight="1" x14ac:dyDescent="0.25">
      <c r="A21" s="11">
        <v>12</v>
      </c>
      <c r="B21" s="38" t="s">
        <v>55</v>
      </c>
      <c r="C21" s="41">
        <v>1064849</v>
      </c>
      <c r="D21" s="80" t="s">
        <v>16</v>
      </c>
      <c r="E21" s="80">
        <v>9</v>
      </c>
      <c r="F21" s="80" t="s">
        <v>15</v>
      </c>
      <c r="G21" s="80">
        <v>2</v>
      </c>
      <c r="H21" s="12"/>
      <c r="I21" s="12">
        <f t="shared" si="0"/>
        <v>0</v>
      </c>
      <c r="J21" s="12">
        <f t="shared" si="2"/>
        <v>0</v>
      </c>
      <c r="K21" s="13">
        <f t="shared" si="1"/>
        <v>0</v>
      </c>
    </row>
    <row r="22" spans="1:11" ht="17.25" customHeight="1" x14ac:dyDescent="0.25">
      <c r="A22" s="11">
        <v>13</v>
      </c>
      <c r="B22" s="38" t="s">
        <v>55</v>
      </c>
      <c r="C22" s="41">
        <v>1064849</v>
      </c>
      <c r="D22" s="80" t="s">
        <v>14</v>
      </c>
      <c r="E22" s="80">
        <v>9</v>
      </c>
      <c r="F22" s="80" t="s">
        <v>15</v>
      </c>
      <c r="G22" s="80">
        <v>2</v>
      </c>
      <c r="H22" s="12"/>
      <c r="I22" s="12">
        <f t="shared" si="0"/>
        <v>0</v>
      </c>
      <c r="J22" s="12">
        <f t="shared" si="2"/>
        <v>0</v>
      </c>
      <c r="K22" s="13">
        <f t="shared" si="1"/>
        <v>0</v>
      </c>
    </row>
    <row r="23" spans="1:11" ht="17.25" customHeight="1" x14ac:dyDescent="0.25">
      <c r="A23" s="11">
        <v>14</v>
      </c>
      <c r="B23" s="38" t="s">
        <v>55</v>
      </c>
      <c r="C23" s="41">
        <v>1064849</v>
      </c>
      <c r="D23" s="80" t="s">
        <v>16</v>
      </c>
      <c r="E23" s="81" t="s">
        <v>43</v>
      </c>
      <c r="F23" s="80" t="s">
        <v>15</v>
      </c>
      <c r="G23" s="80">
        <v>4</v>
      </c>
      <c r="H23" s="12"/>
      <c r="I23" s="12">
        <f t="shared" si="0"/>
        <v>0</v>
      </c>
      <c r="J23" s="12">
        <f t="shared" si="2"/>
        <v>0</v>
      </c>
      <c r="K23" s="13">
        <f t="shared" si="1"/>
        <v>0</v>
      </c>
    </row>
    <row r="24" spans="1:11" ht="17.25" customHeight="1" x14ac:dyDescent="0.25">
      <c r="A24" s="11">
        <v>15</v>
      </c>
      <c r="B24" s="38" t="s">
        <v>55</v>
      </c>
      <c r="C24" s="41">
        <v>1064849</v>
      </c>
      <c r="D24" s="80" t="s">
        <v>14</v>
      </c>
      <c r="E24" s="81" t="s">
        <v>43</v>
      </c>
      <c r="F24" s="80" t="s">
        <v>15</v>
      </c>
      <c r="G24" s="80">
        <v>2</v>
      </c>
      <c r="H24" s="12"/>
      <c r="I24" s="12">
        <f t="shared" si="0"/>
        <v>0</v>
      </c>
      <c r="J24" s="12">
        <f t="shared" si="2"/>
        <v>0</v>
      </c>
      <c r="K24" s="13">
        <f t="shared" si="1"/>
        <v>0</v>
      </c>
    </row>
    <row r="25" spans="1:11" ht="17.25" customHeight="1" x14ac:dyDescent="0.25">
      <c r="A25" s="11">
        <v>16</v>
      </c>
      <c r="B25" s="38" t="s">
        <v>55</v>
      </c>
      <c r="C25" s="41">
        <v>1064849</v>
      </c>
      <c r="D25" s="80" t="s">
        <v>17</v>
      </c>
      <c r="E25" s="81" t="s">
        <v>43</v>
      </c>
      <c r="F25" s="80" t="s">
        <v>15</v>
      </c>
      <c r="G25" s="80">
        <v>1</v>
      </c>
      <c r="H25" s="12"/>
      <c r="I25" s="12">
        <f t="shared" si="0"/>
        <v>0</v>
      </c>
      <c r="J25" s="12">
        <f t="shared" si="2"/>
        <v>0</v>
      </c>
      <c r="K25" s="13">
        <f t="shared" si="1"/>
        <v>0</v>
      </c>
    </row>
    <row r="26" spans="1:11" ht="17.25" customHeight="1" thickBot="1" x14ac:dyDescent="0.3">
      <c r="A26" s="77">
        <v>17</v>
      </c>
      <c r="B26" s="83" t="s">
        <v>56</v>
      </c>
      <c r="C26" s="84">
        <v>1063456</v>
      </c>
      <c r="D26" s="85" t="s">
        <v>57</v>
      </c>
      <c r="E26" s="85">
        <v>9</v>
      </c>
      <c r="F26" s="85" t="s">
        <v>15</v>
      </c>
      <c r="G26" s="85">
        <v>2</v>
      </c>
      <c r="H26" s="17"/>
      <c r="I26" s="17">
        <f t="shared" si="0"/>
        <v>0</v>
      </c>
      <c r="J26" s="17">
        <f t="shared" si="2"/>
        <v>0</v>
      </c>
      <c r="K26" s="78">
        <f t="shared" si="1"/>
        <v>0</v>
      </c>
    </row>
    <row r="27" spans="1:11" ht="17.25" customHeight="1" thickBot="1" x14ac:dyDescent="0.3">
      <c r="A27" s="86" t="s">
        <v>19</v>
      </c>
      <c r="B27" s="79"/>
      <c r="C27" s="79"/>
      <c r="D27" s="79"/>
      <c r="E27" s="79"/>
      <c r="F27" s="79"/>
      <c r="G27" s="79"/>
      <c r="H27" s="79"/>
      <c r="I27" s="79"/>
      <c r="J27" s="79"/>
      <c r="K27" s="87"/>
    </row>
    <row r="28" spans="1:11" ht="17.25" customHeight="1" x14ac:dyDescent="0.25">
      <c r="A28" s="14">
        <v>1</v>
      </c>
      <c r="B28" s="88" t="s">
        <v>41</v>
      </c>
      <c r="C28" s="89">
        <v>1063589</v>
      </c>
      <c r="D28" s="82" t="s">
        <v>14</v>
      </c>
      <c r="E28" s="82">
        <v>7.5</v>
      </c>
      <c r="F28" s="82" t="s">
        <v>15</v>
      </c>
      <c r="G28" s="82">
        <v>2</v>
      </c>
      <c r="H28" s="15"/>
      <c r="I28" s="15">
        <f t="shared" si="0"/>
        <v>0</v>
      </c>
      <c r="J28" s="15">
        <f t="shared" ref="J28:J42" si="3">G28*H28</f>
        <v>0</v>
      </c>
      <c r="K28" s="16">
        <f t="shared" si="1"/>
        <v>0</v>
      </c>
    </row>
    <row r="29" spans="1:11" ht="17.25" customHeight="1" x14ac:dyDescent="0.25">
      <c r="A29" s="11">
        <v>2</v>
      </c>
      <c r="B29" s="40" t="s">
        <v>41</v>
      </c>
      <c r="C29" s="42">
        <v>1063589</v>
      </c>
      <c r="D29" s="80" t="s">
        <v>14</v>
      </c>
      <c r="E29" s="80">
        <v>8</v>
      </c>
      <c r="F29" s="80" t="s">
        <v>15</v>
      </c>
      <c r="G29" s="80">
        <v>4</v>
      </c>
      <c r="H29" s="12"/>
      <c r="I29" s="12">
        <f t="shared" si="0"/>
        <v>0</v>
      </c>
      <c r="J29" s="12">
        <f t="shared" si="3"/>
        <v>0</v>
      </c>
      <c r="K29" s="13">
        <f t="shared" si="1"/>
        <v>0</v>
      </c>
    </row>
    <row r="30" spans="1:11" ht="17.25" customHeight="1" x14ac:dyDescent="0.25">
      <c r="A30" s="11">
        <v>3</v>
      </c>
      <c r="B30" s="40" t="s">
        <v>41</v>
      </c>
      <c r="C30" s="42">
        <v>1063589</v>
      </c>
      <c r="D30" s="80" t="s">
        <v>14</v>
      </c>
      <c r="E30" s="81" t="s">
        <v>42</v>
      </c>
      <c r="F30" s="80" t="s">
        <v>15</v>
      </c>
      <c r="G30" s="80">
        <v>4</v>
      </c>
      <c r="H30" s="12"/>
      <c r="I30" s="12">
        <f t="shared" si="0"/>
        <v>0</v>
      </c>
      <c r="J30" s="12">
        <f t="shared" si="3"/>
        <v>0</v>
      </c>
      <c r="K30" s="13">
        <f t="shared" si="1"/>
        <v>0</v>
      </c>
    </row>
    <row r="31" spans="1:11" ht="17.25" customHeight="1" x14ac:dyDescent="0.25">
      <c r="A31" s="11">
        <v>4</v>
      </c>
      <c r="B31" s="40" t="s">
        <v>41</v>
      </c>
      <c r="C31" s="42">
        <v>1063589</v>
      </c>
      <c r="D31" s="80" t="s">
        <v>14</v>
      </c>
      <c r="E31" s="80">
        <v>9</v>
      </c>
      <c r="F31" s="80" t="s">
        <v>15</v>
      </c>
      <c r="G31" s="80">
        <v>4</v>
      </c>
      <c r="H31" s="12"/>
      <c r="I31" s="12">
        <f t="shared" si="0"/>
        <v>0</v>
      </c>
      <c r="J31" s="12">
        <f t="shared" si="3"/>
        <v>0</v>
      </c>
      <c r="K31" s="13">
        <f t="shared" si="1"/>
        <v>0</v>
      </c>
    </row>
    <row r="32" spans="1:11" ht="17.25" customHeight="1" x14ac:dyDescent="0.25">
      <c r="A32" s="11">
        <v>5</v>
      </c>
      <c r="B32" s="40" t="s">
        <v>41</v>
      </c>
      <c r="C32" s="42">
        <v>1063589</v>
      </c>
      <c r="D32" s="80" t="s">
        <v>14</v>
      </c>
      <c r="E32" s="81" t="s">
        <v>43</v>
      </c>
      <c r="F32" s="80" t="s">
        <v>15</v>
      </c>
      <c r="G32" s="80">
        <v>4</v>
      </c>
      <c r="H32" s="12"/>
      <c r="I32" s="12">
        <f t="shared" si="0"/>
        <v>0</v>
      </c>
      <c r="J32" s="12">
        <f t="shared" si="3"/>
        <v>0</v>
      </c>
      <c r="K32" s="13">
        <f t="shared" si="1"/>
        <v>0</v>
      </c>
    </row>
    <row r="33" spans="1:11" ht="17.25" customHeight="1" x14ac:dyDescent="0.25">
      <c r="A33" s="11">
        <v>6</v>
      </c>
      <c r="B33" s="40" t="s">
        <v>41</v>
      </c>
      <c r="C33" s="42">
        <v>1063589</v>
      </c>
      <c r="D33" s="80" t="s">
        <v>14</v>
      </c>
      <c r="E33" s="80">
        <v>10</v>
      </c>
      <c r="F33" s="80" t="s">
        <v>15</v>
      </c>
      <c r="G33" s="80">
        <v>2</v>
      </c>
      <c r="H33" s="12"/>
      <c r="I33" s="12">
        <f t="shared" si="0"/>
        <v>0</v>
      </c>
      <c r="J33" s="12">
        <f t="shared" si="3"/>
        <v>0</v>
      </c>
      <c r="K33" s="13">
        <f t="shared" si="1"/>
        <v>0</v>
      </c>
    </row>
    <row r="34" spans="1:11" ht="17.25" customHeight="1" x14ac:dyDescent="0.25">
      <c r="A34" s="11">
        <v>7</v>
      </c>
      <c r="B34" s="40" t="s">
        <v>41</v>
      </c>
      <c r="C34" s="42">
        <v>1063589</v>
      </c>
      <c r="D34" s="80" t="s">
        <v>14</v>
      </c>
      <c r="E34" s="80">
        <v>10.5</v>
      </c>
      <c r="F34" s="80" t="s">
        <v>15</v>
      </c>
      <c r="G34" s="80">
        <v>1</v>
      </c>
      <c r="H34" s="12"/>
      <c r="I34" s="12">
        <f t="shared" si="0"/>
        <v>0</v>
      </c>
      <c r="J34" s="12">
        <f t="shared" si="3"/>
        <v>0</v>
      </c>
      <c r="K34" s="13">
        <f t="shared" si="1"/>
        <v>0</v>
      </c>
    </row>
    <row r="35" spans="1:11" ht="17.25" customHeight="1" x14ac:dyDescent="0.25">
      <c r="A35" s="11">
        <v>8</v>
      </c>
      <c r="B35" s="38" t="s">
        <v>18</v>
      </c>
      <c r="C35" s="41">
        <v>1061791</v>
      </c>
      <c r="D35" s="80" t="s">
        <v>14</v>
      </c>
      <c r="E35" s="80">
        <v>7.5</v>
      </c>
      <c r="F35" s="80" t="s">
        <v>15</v>
      </c>
      <c r="G35" s="80">
        <v>6</v>
      </c>
      <c r="H35" s="12"/>
      <c r="I35" s="12">
        <f t="shared" si="0"/>
        <v>0</v>
      </c>
      <c r="J35" s="12">
        <f t="shared" si="3"/>
        <v>0</v>
      </c>
      <c r="K35" s="13">
        <f t="shared" si="1"/>
        <v>0</v>
      </c>
    </row>
    <row r="36" spans="1:11" ht="17.25" customHeight="1" x14ac:dyDescent="0.25">
      <c r="A36" s="11">
        <v>9</v>
      </c>
      <c r="B36" s="38" t="s">
        <v>18</v>
      </c>
      <c r="C36" s="41">
        <v>1061791</v>
      </c>
      <c r="D36" s="80" t="s">
        <v>14</v>
      </c>
      <c r="E36" s="80">
        <v>8</v>
      </c>
      <c r="F36" s="80" t="s">
        <v>15</v>
      </c>
      <c r="G36" s="80">
        <v>7</v>
      </c>
      <c r="H36" s="12"/>
      <c r="I36" s="12">
        <f t="shared" si="0"/>
        <v>0</v>
      </c>
      <c r="J36" s="12">
        <f t="shared" si="3"/>
        <v>0</v>
      </c>
      <c r="K36" s="13">
        <f t="shared" si="1"/>
        <v>0</v>
      </c>
    </row>
    <row r="37" spans="1:11" ht="17.25" customHeight="1" x14ac:dyDescent="0.25">
      <c r="A37" s="11">
        <v>10</v>
      </c>
      <c r="B37" s="38" t="s">
        <v>18</v>
      </c>
      <c r="C37" s="41">
        <v>1061791</v>
      </c>
      <c r="D37" s="80" t="s">
        <v>14</v>
      </c>
      <c r="E37" s="81" t="s">
        <v>42</v>
      </c>
      <c r="F37" s="80" t="s">
        <v>15</v>
      </c>
      <c r="G37" s="80">
        <v>8</v>
      </c>
      <c r="H37" s="12"/>
      <c r="I37" s="12">
        <f t="shared" si="0"/>
        <v>0</v>
      </c>
      <c r="J37" s="12">
        <f t="shared" si="3"/>
        <v>0</v>
      </c>
      <c r="K37" s="13">
        <f t="shared" si="1"/>
        <v>0</v>
      </c>
    </row>
    <row r="38" spans="1:11" ht="17.25" customHeight="1" x14ac:dyDescent="0.25">
      <c r="A38" s="11">
        <v>11</v>
      </c>
      <c r="B38" s="38" t="s">
        <v>18</v>
      </c>
      <c r="C38" s="41">
        <v>1061791</v>
      </c>
      <c r="D38" s="80" t="s">
        <v>14</v>
      </c>
      <c r="E38" s="80">
        <v>9</v>
      </c>
      <c r="F38" s="80" t="s">
        <v>15</v>
      </c>
      <c r="G38" s="80">
        <v>7</v>
      </c>
      <c r="H38" s="12"/>
      <c r="I38" s="12">
        <f t="shared" si="0"/>
        <v>0</v>
      </c>
      <c r="J38" s="12">
        <f t="shared" si="3"/>
        <v>0</v>
      </c>
      <c r="K38" s="13">
        <f t="shared" si="1"/>
        <v>0</v>
      </c>
    </row>
    <row r="39" spans="1:11" ht="17.25" customHeight="1" x14ac:dyDescent="0.25">
      <c r="A39" s="11">
        <v>12</v>
      </c>
      <c r="B39" s="38" t="s">
        <v>18</v>
      </c>
      <c r="C39" s="41">
        <v>1061791</v>
      </c>
      <c r="D39" s="80" t="s">
        <v>14</v>
      </c>
      <c r="E39" s="81" t="s">
        <v>43</v>
      </c>
      <c r="F39" s="80" t="s">
        <v>15</v>
      </c>
      <c r="G39" s="80">
        <v>6</v>
      </c>
      <c r="H39" s="12"/>
      <c r="I39" s="12">
        <f t="shared" si="0"/>
        <v>0</v>
      </c>
      <c r="J39" s="12">
        <f t="shared" si="3"/>
        <v>0</v>
      </c>
      <c r="K39" s="13">
        <f t="shared" si="1"/>
        <v>0</v>
      </c>
    </row>
    <row r="40" spans="1:11" ht="17.25" customHeight="1" x14ac:dyDescent="0.25">
      <c r="A40" s="11">
        <v>13</v>
      </c>
      <c r="B40" s="38" t="s">
        <v>18</v>
      </c>
      <c r="C40" s="41">
        <v>1061791</v>
      </c>
      <c r="D40" s="80" t="s">
        <v>14</v>
      </c>
      <c r="E40" s="80">
        <v>10</v>
      </c>
      <c r="F40" s="80" t="s">
        <v>15</v>
      </c>
      <c r="G40" s="80">
        <v>3</v>
      </c>
      <c r="H40" s="12"/>
      <c r="I40" s="12">
        <f t="shared" si="0"/>
        <v>0</v>
      </c>
      <c r="J40" s="12">
        <f t="shared" si="3"/>
        <v>0</v>
      </c>
      <c r="K40" s="13">
        <f t="shared" si="1"/>
        <v>0</v>
      </c>
    </row>
    <row r="41" spans="1:11" ht="17.25" customHeight="1" x14ac:dyDescent="0.25">
      <c r="A41" s="11">
        <v>14</v>
      </c>
      <c r="B41" s="38" t="s">
        <v>18</v>
      </c>
      <c r="C41" s="41">
        <v>1061791</v>
      </c>
      <c r="D41" s="80" t="s">
        <v>14</v>
      </c>
      <c r="E41" s="81" t="s">
        <v>59</v>
      </c>
      <c r="F41" s="80" t="s">
        <v>15</v>
      </c>
      <c r="G41" s="80">
        <v>2</v>
      </c>
      <c r="H41" s="12"/>
      <c r="I41" s="12">
        <f t="shared" si="0"/>
        <v>0</v>
      </c>
      <c r="J41" s="12">
        <f t="shared" si="3"/>
        <v>0</v>
      </c>
      <c r="K41" s="13">
        <f t="shared" si="1"/>
        <v>0</v>
      </c>
    </row>
    <row r="42" spans="1:11" ht="17.25" customHeight="1" thickBot="1" x14ac:dyDescent="0.3">
      <c r="A42" s="77">
        <v>15</v>
      </c>
      <c r="B42" s="90" t="s">
        <v>58</v>
      </c>
      <c r="C42" s="91">
        <v>1063219</v>
      </c>
      <c r="D42" s="85" t="s">
        <v>16</v>
      </c>
      <c r="E42" s="92" t="s">
        <v>59</v>
      </c>
      <c r="F42" s="85" t="s">
        <v>15</v>
      </c>
      <c r="G42" s="85">
        <v>2</v>
      </c>
      <c r="H42" s="17"/>
      <c r="I42" s="17">
        <f t="shared" si="0"/>
        <v>0</v>
      </c>
      <c r="J42" s="17">
        <f t="shared" si="3"/>
        <v>0</v>
      </c>
      <c r="K42" s="78">
        <f t="shared" si="1"/>
        <v>0</v>
      </c>
    </row>
    <row r="43" spans="1:11" x14ac:dyDescent="0.25">
      <c r="A43" s="98" t="s">
        <v>20</v>
      </c>
      <c r="B43" s="99"/>
      <c r="C43" s="99"/>
      <c r="D43" s="99"/>
      <c r="E43" s="99"/>
      <c r="F43" s="100"/>
      <c r="G43" s="101" t="s">
        <v>21</v>
      </c>
      <c r="H43" s="101" t="s">
        <v>21</v>
      </c>
      <c r="I43" s="102" t="s">
        <v>21</v>
      </c>
      <c r="J43" s="103">
        <f>SUM(J10:J26)</f>
        <v>0</v>
      </c>
      <c r="K43" s="104">
        <f>SUM(K10:K26)</f>
        <v>0</v>
      </c>
    </row>
    <row r="44" spans="1:11" x14ac:dyDescent="0.25">
      <c r="A44" s="68" t="s">
        <v>22</v>
      </c>
      <c r="B44" s="64"/>
      <c r="C44" s="64"/>
      <c r="D44" s="64"/>
      <c r="E44" s="64"/>
      <c r="F44" s="65"/>
      <c r="G44" s="18" t="s">
        <v>21</v>
      </c>
      <c r="H44" s="18" t="s">
        <v>21</v>
      </c>
      <c r="I44" s="19" t="s">
        <v>21</v>
      </c>
      <c r="J44" s="20">
        <f>SUM(J28:J42)</f>
        <v>0</v>
      </c>
      <c r="K44" s="21">
        <f>SUM(K28:K42)</f>
        <v>0</v>
      </c>
    </row>
    <row r="45" spans="1:11" x14ac:dyDescent="0.25">
      <c r="A45" s="68" t="s">
        <v>23</v>
      </c>
      <c r="B45" s="64"/>
      <c r="C45" s="64"/>
      <c r="D45" s="64"/>
      <c r="E45" s="64"/>
      <c r="F45" s="65"/>
      <c r="G45" s="18" t="s">
        <v>21</v>
      </c>
      <c r="H45" s="18" t="s">
        <v>21</v>
      </c>
      <c r="I45" s="19" t="s">
        <v>21</v>
      </c>
      <c r="J45" s="20">
        <f>J43+J44</f>
        <v>0</v>
      </c>
      <c r="K45" s="21">
        <f>K43+K44</f>
        <v>0</v>
      </c>
    </row>
    <row r="46" spans="1:11" x14ac:dyDescent="0.25">
      <c r="A46" s="63" t="s">
        <v>49</v>
      </c>
      <c r="B46" s="64"/>
      <c r="C46" s="64"/>
      <c r="D46" s="64"/>
      <c r="E46" s="64"/>
      <c r="F46" s="65"/>
      <c r="G46" s="18" t="s">
        <v>21</v>
      </c>
      <c r="H46" s="18" t="s">
        <v>21</v>
      </c>
      <c r="I46" s="19" t="s">
        <v>21</v>
      </c>
      <c r="J46" s="20"/>
      <c r="K46" s="21">
        <f>J46*1.2</f>
        <v>0</v>
      </c>
    </row>
    <row r="47" spans="1:11" ht="15.75" thickBot="1" x14ac:dyDescent="0.3">
      <c r="A47" s="105" t="s">
        <v>52</v>
      </c>
      <c r="B47" s="106"/>
      <c r="C47" s="106"/>
      <c r="D47" s="106"/>
      <c r="E47" s="106"/>
      <c r="F47" s="107"/>
      <c r="G47" s="108" t="s">
        <v>21</v>
      </c>
      <c r="H47" s="108" t="s">
        <v>21</v>
      </c>
      <c r="I47" s="109" t="s">
        <v>21</v>
      </c>
      <c r="J47" s="110">
        <f>J45+J46</f>
        <v>0</v>
      </c>
      <c r="K47" s="111">
        <f>K45+K46</f>
        <v>0</v>
      </c>
    </row>
    <row r="48" spans="1:11" s="22" customFormat="1" ht="27.2" customHeight="1" x14ac:dyDescent="0.25">
      <c r="A48" s="93" t="s">
        <v>24</v>
      </c>
      <c r="B48" s="94"/>
      <c r="C48" s="95" t="s">
        <v>25</v>
      </c>
      <c r="D48" s="96"/>
      <c r="E48" s="96"/>
      <c r="F48" s="96"/>
      <c r="G48" s="96"/>
      <c r="H48" s="96"/>
      <c r="I48" s="96"/>
      <c r="J48" s="96"/>
      <c r="K48" s="97"/>
    </row>
    <row r="49" spans="1:20" s="22" customFormat="1" ht="40.5" customHeight="1" x14ac:dyDescent="0.25">
      <c r="A49" s="53" t="s">
        <v>26</v>
      </c>
      <c r="B49" s="54"/>
      <c r="C49" s="66" t="s">
        <v>60</v>
      </c>
      <c r="D49" s="61"/>
      <c r="E49" s="61"/>
      <c r="F49" s="61"/>
      <c r="G49" s="61"/>
      <c r="H49" s="61"/>
      <c r="I49" s="61"/>
      <c r="J49" s="61"/>
      <c r="K49" s="62"/>
    </row>
    <row r="50" spans="1:20" s="22" customFormat="1" ht="57" customHeight="1" x14ac:dyDescent="0.25">
      <c r="A50" s="53" t="s">
        <v>27</v>
      </c>
      <c r="B50" s="54"/>
      <c r="C50" s="55" t="s">
        <v>61</v>
      </c>
      <c r="D50" s="56"/>
      <c r="E50" s="56"/>
      <c r="F50" s="56"/>
      <c r="G50" s="56"/>
      <c r="H50" s="56"/>
      <c r="I50" s="56"/>
      <c r="J50" s="56"/>
      <c r="K50" s="57"/>
    </row>
    <row r="51" spans="1:20" s="22" customFormat="1" ht="31.35" customHeight="1" x14ac:dyDescent="0.25">
      <c r="A51" s="58" t="s">
        <v>28</v>
      </c>
      <c r="B51" s="59"/>
      <c r="C51" s="60" t="s">
        <v>29</v>
      </c>
      <c r="D51" s="61"/>
      <c r="E51" s="61"/>
      <c r="F51" s="61"/>
      <c r="G51" s="61"/>
      <c r="H51" s="61"/>
      <c r="I51" s="61"/>
      <c r="J51" s="61"/>
      <c r="K51" s="62"/>
    </row>
    <row r="52" spans="1:20" s="22" customFormat="1" ht="31.35" customHeight="1" x14ac:dyDescent="0.25">
      <c r="A52" s="58" t="s">
        <v>30</v>
      </c>
      <c r="B52" s="59"/>
      <c r="C52" s="60" t="s">
        <v>31</v>
      </c>
      <c r="D52" s="61"/>
      <c r="E52" s="61"/>
      <c r="F52" s="61"/>
      <c r="G52" s="61"/>
      <c r="H52" s="61"/>
      <c r="I52" s="61"/>
      <c r="J52" s="61"/>
      <c r="K52" s="62"/>
    </row>
    <row r="53" spans="1:20" s="22" customFormat="1" ht="34.9" customHeight="1" thickBot="1" x14ac:dyDescent="0.3">
      <c r="A53" s="47" t="s">
        <v>32</v>
      </c>
      <c r="B53" s="48"/>
      <c r="C53" s="49" t="s">
        <v>33</v>
      </c>
      <c r="D53" s="49"/>
      <c r="E53" s="49"/>
      <c r="F53" s="49"/>
      <c r="G53" s="49"/>
      <c r="H53" s="49"/>
      <c r="I53" s="49"/>
      <c r="J53" s="49"/>
      <c r="K53" s="50"/>
    </row>
    <row r="54" spans="1:20" s="22" customFormat="1" ht="21" customHeight="1" x14ac:dyDescent="0.25">
      <c r="A54" s="23"/>
      <c r="B54" s="23"/>
      <c r="C54" s="24"/>
      <c r="D54" s="24"/>
      <c r="E54" s="24"/>
      <c r="F54" s="24"/>
      <c r="G54" s="24"/>
      <c r="H54" s="24"/>
      <c r="I54" s="24"/>
      <c r="J54" s="24"/>
      <c r="K54" s="24"/>
    </row>
    <row r="55" spans="1:20" s="22" customFormat="1" ht="21" customHeight="1" x14ac:dyDescent="0.25">
      <c r="A55" s="37" t="s">
        <v>53</v>
      </c>
      <c r="B55" s="23"/>
      <c r="C55" s="24"/>
      <c r="D55" s="24"/>
      <c r="E55" s="24"/>
      <c r="F55" s="24"/>
      <c r="G55" s="24"/>
      <c r="H55" s="24"/>
      <c r="I55" s="24"/>
      <c r="J55" s="24"/>
      <c r="K55" s="24"/>
    </row>
    <row r="56" spans="1:20" ht="19.5" customHeight="1" x14ac:dyDescent="0.25">
      <c r="A56" s="51" t="s">
        <v>45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25"/>
      <c r="M56" s="26"/>
    </row>
    <row r="57" spans="1:20" ht="19.5" customHeight="1" x14ac:dyDescent="0.25">
      <c r="A57" s="43" t="s">
        <v>48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25"/>
      <c r="M57" s="26"/>
    </row>
    <row r="58" spans="1:20" ht="22.5" customHeight="1" x14ac:dyDescent="0.25">
      <c r="A58" s="43" t="s">
        <v>50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27"/>
      <c r="M58" s="27"/>
      <c r="N58" s="27"/>
      <c r="O58" s="28"/>
      <c r="P58" s="28"/>
      <c r="Q58" s="28"/>
      <c r="R58" s="28"/>
      <c r="S58" s="28"/>
      <c r="T58" s="28"/>
    </row>
    <row r="59" spans="1:20" ht="40.5" customHeight="1" x14ac:dyDescent="0.25">
      <c r="A59" s="43" t="s">
        <v>51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29"/>
      <c r="M59" s="29"/>
      <c r="N59" s="29"/>
      <c r="O59" s="28"/>
      <c r="P59" s="28"/>
      <c r="Q59" s="28"/>
      <c r="R59" s="28"/>
      <c r="S59" s="28"/>
      <c r="T59" s="28"/>
    </row>
    <row r="60" spans="1:20" ht="20.25" customHeigh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29"/>
      <c r="M60" s="29"/>
      <c r="N60" s="29"/>
      <c r="O60" s="28"/>
      <c r="P60" s="28"/>
      <c r="Q60" s="28"/>
      <c r="R60" s="28"/>
      <c r="S60" s="28"/>
      <c r="T60" s="28"/>
    </row>
    <row r="61" spans="1:20" x14ac:dyDescent="0.25">
      <c r="A61" s="31"/>
      <c r="B61" s="31" t="s">
        <v>34</v>
      </c>
      <c r="C61" s="31" t="s">
        <v>35</v>
      </c>
      <c r="D61" s="31"/>
      <c r="E61" s="31"/>
      <c r="F61" s="31"/>
      <c r="G61" s="31"/>
      <c r="H61" s="31" t="s">
        <v>36</v>
      </c>
      <c r="I61" s="31"/>
      <c r="J61" s="31"/>
      <c r="K61" s="31"/>
      <c r="L61" s="28"/>
      <c r="M61" s="28"/>
      <c r="N61" s="28"/>
      <c r="O61" s="28"/>
      <c r="P61" s="28"/>
      <c r="Q61" s="28"/>
      <c r="R61" s="28"/>
    </row>
    <row r="62" spans="1:20" ht="13.7" customHeight="1" x14ac:dyDescent="0.25">
      <c r="A62" s="31"/>
      <c r="B62" s="45" t="s">
        <v>37</v>
      </c>
      <c r="C62" s="46"/>
      <c r="D62" s="32"/>
      <c r="E62" s="32"/>
      <c r="F62" s="32"/>
      <c r="G62" s="32"/>
      <c r="H62" s="33"/>
      <c r="I62" s="33"/>
      <c r="J62" s="33"/>
      <c r="K62" s="31"/>
      <c r="L62" s="28"/>
      <c r="M62" s="28"/>
      <c r="N62" s="28"/>
      <c r="O62" s="28"/>
      <c r="P62" s="28"/>
      <c r="Q62" s="28"/>
      <c r="R62" s="28"/>
    </row>
    <row r="63" spans="1:20" x14ac:dyDescent="0.25">
      <c r="A63" s="31"/>
      <c r="B63" s="34" t="s">
        <v>38</v>
      </c>
      <c r="C63" s="31"/>
      <c r="D63" s="31"/>
      <c r="E63" s="31"/>
      <c r="F63" s="31"/>
      <c r="G63" s="31"/>
      <c r="H63" s="31"/>
      <c r="I63" s="31"/>
      <c r="J63" s="31"/>
      <c r="K63" s="31"/>
    </row>
  </sheetData>
  <mergeCells count="29">
    <mergeCell ref="A1:K1"/>
    <mergeCell ref="A2:K2"/>
    <mergeCell ref="A3:K3"/>
    <mergeCell ref="A4:K4"/>
    <mergeCell ref="A5:K5"/>
    <mergeCell ref="A9:K9"/>
    <mergeCell ref="A27:K27"/>
    <mergeCell ref="A43:F43"/>
    <mergeCell ref="A44:F44"/>
    <mergeCell ref="A45:F45"/>
    <mergeCell ref="A46:F46"/>
    <mergeCell ref="A47:F47"/>
    <mergeCell ref="A48:B48"/>
    <mergeCell ref="C48:K48"/>
    <mergeCell ref="A49:B49"/>
    <mergeCell ref="C49:K49"/>
    <mergeCell ref="A50:B50"/>
    <mergeCell ref="C50:K50"/>
    <mergeCell ref="A51:B51"/>
    <mergeCell ref="C51:K51"/>
    <mergeCell ref="A52:B52"/>
    <mergeCell ref="C52:K52"/>
    <mergeCell ref="A59:K59"/>
    <mergeCell ref="B62:C62"/>
    <mergeCell ref="A53:B53"/>
    <mergeCell ref="C53:K53"/>
    <mergeCell ref="A56:K56"/>
    <mergeCell ref="A57:K57"/>
    <mergeCell ref="A58:K58"/>
  </mergeCells>
  <pageMargins left="0.51181100000000002" right="0.51181100000000002" top="0.55118100000000014" bottom="0.35433099999999995" header="0.31496099999999999" footer="0.31496099999999999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Лот № 3</vt:lpstr>
      <vt:lpstr>'Лот №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 Аванг</cp:lastModifiedBy>
  <cp:revision>1</cp:revision>
  <cp:lastPrinted>2025-06-06T05:47:10Z</cp:lastPrinted>
  <dcterms:created xsi:type="dcterms:W3CDTF">2015-06-05T18:19:00Z</dcterms:created>
  <dcterms:modified xsi:type="dcterms:W3CDTF">2025-06-06T05:51:25Z</dcterms:modified>
  <cp:version>1048576</cp:version>
</cp:coreProperties>
</file>