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Bauer\Документы для участников\"/>
    </mc:Choice>
  </mc:AlternateContent>
  <xr:revisionPtr revIDLastSave="0" documentId="13_ncr:1_{A0168FFC-2A9C-4DAD-9B4E-F20B719DE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4" sheetId="1" r:id="rId1"/>
  </sheets>
  <definedNames>
    <definedName name="_xlnm.Print_Area" localSheetId="0">'Лот № 4'!$A$1:$K$53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6" i="1"/>
  <c r="J36" i="1"/>
  <c r="K35" i="1"/>
  <c r="K34" i="1"/>
  <c r="J35" i="1"/>
  <c r="J34" i="1"/>
  <c r="K32" i="1"/>
  <c r="J32" i="1"/>
  <c r="I32" i="1"/>
  <c r="I29" i="1"/>
  <c r="K20" i="1"/>
  <c r="J20" i="1"/>
  <c r="K15" i="1"/>
  <c r="J15" i="1"/>
  <c r="I15" i="1"/>
  <c r="K10" i="1"/>
  <c r="J10" i="1"/>
  <c r="I10" i="1"/>
  <c r="J31" i="1"/>
  <c r="I31" i="1"/>
  <c r="K31" i="1" s="1"/>
  <c r="J24" i="1"/>
  <c r="J25" i="1"/>
  <c r="J26" i="1"/>
  <c r="J27" i="1"/>
  <c r="J28" i="1"/>
  <c r="J29" i="1"/>
  <c r="I24" i="1"/>
  <c r="K24" i="1" s="1"/>
  <c r="I25" i="1"/>
  <c r="K25" i="1" s="1"/>
  <c r="I26" i="1"/>
  <c r="K26" i="1" s="1"/>
  <c r="I27" i="1"/>
  <c r="K27" i="1" s="1"/>
  <c r="I28" i="1"/>
  <c r="K28" i="1" s="1"/>
  <c r="K29" i="1"/>
  <c r="J11" i="1"/>
  <c r="I11" i="1"/>
  <c r="K11" i="1" s="1"/>
  <c r="K37" i="1"/>
  <c r="J33" i="1"/>
  <c r="I33" i="1"/>
  <c r="K33" i="1" s="1"/>
  <c r="J23" i="1"/>
  <c r="I23" i="1"/>
  <c r="K23" i="1" s="1"/>
  <c r="J22" i="1"/>
  <c r="I22" i="1"/>
  <c r="K22" i="1" s="1"/>
  <c r="J21" i="1"/>
  <c r="I21" i="1"/>
  <c r="K21" i="1" s="1"/>
  <c r="I20" i="1"/>
  <c r="J18" i="1"/>
  <c r="I18" i="1"/>
  <c r="K18" i="1" s="1"/>
  <c r="J17" i="1"/>
  <c r="I17" i="1"/>
  <c r="K17" i="1" s="1"/>
  <c r="J16" i="1"/>
  <c r="I16" i="1"/>
  <c r="K16" i="1" s="1"/>
  <c r="J14" i="1"/>
  <c r="I14" i="1"/>
  <c r="K14" i="1" s="1"/>
  <c r="J12" i="1"/>
  <c r="I12" i="1"/>
  <c r="K12" i="1" s="1"/>
</calcChain>
</file>

<file path=xl/sharedStrings.xml><?xml version="1.0" encoding="utf-8"?>
<sst xmlns="http://schemas.openxmlformats.org/spreadsheetml/2006/main" count="147" uniqueCount="68">
  <si>
    <t>Приложение к Форме № 1</t>
  </si>
  <si>
    <t>/наименование Претендента/</t>
  </si>
  <si>
    <t>№ п/п</t>
  </si>
  <si>
    <t xml:space="preserve">Наименование товара </t>
  </si>
  <si>
    <t>Артикул</t>
  </si>
  <si>
    <t>Размер</t>
  </si>
  <si>
    <t>Ед. изм.</t>
  </si>
  <si>
    <t>Кол-во*</t>
  </si>
  <si>
    <t>Цена за ед. товара без НДС, руб.</t>
  </si>
  <si>
    <t xml:space="preserve">Цена за ед. товара с учетом НДС, руб. </t>
  </si>
  <si>
    <t xml:space="preserve">Стоимость без НДС,  руб. </t>
  </si>
  <si>
    <t xml:space="preserve">Стоимость с учетом НДС, руб. </t>
  </si>
  <si>
    <t>9**</t>
  </si>
  <si>
    <t>11**</t>
  </si>
  <si>
    <t>Стоимость товара для команды КХЛ</t>
  </si>
  <si>
    <t>х</t>
  </si>
  <si>
    <t>Стоимость товара для команд ВХЛ и МХЛ</t>
  </si>
  <si>
    <t>Общая стоимость товара</t>
  </si>
  <si>
    <t>Стоимость доставки***</t>
  </si>
  <si>
    <t>ОБЩАЯ СТОИМОСТЬ ПРЕДЛОЖЕНИЯ****</t>
  </si>
  <si>
    <t>Место поставки</t>
  </si>
  <si>
    <t>644119, г. Омск, ул. Лукашевича, д. 35 («G-Drive Арена»)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</si>
  <si>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</si>
  <si>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</si>
  <si>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</si>
  <si>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</si>
  <si>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</si>
  <si>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договор вступает в силу с момента его подписания и действует до полного исполнения Сторонами обязательств.</t>
  </si>
  <si>
    <t>Гарантийные обязательства</t>
  </si>
  <si>
    <r>
      <rPr>
        <sz val="10"/>
        <rFont val="Verdana"/>
      </rPr>
      <t xml:space="preserve">гарантийный срок на товар составляет ___ (__________) </t>
    </r>
    <r>
      <rPr>
        <i/>
        <sz val="10"/>
        <rFont val="Verdana"/>
      </rPr>
      <t xml:space="preserve">(не менее 30) </t>
    </r>
    <r>
      <rPr>
        <sz val="10"/>
        <rFont val="Verdana"/>
      </rPr>
      <t>календарных дней со дня получения товара Покупателем.</t>
    </r>
  </si>
  <si>
    <t>* - Количество товаров указано ориентировочно и может меняться как в большую, так и в меньшую сторону.</t>
  </si>
  <si>
    <t>** - В случае, если организация работает по УСН, столбцы 9 и 11 не заполняются, в них необходимо указать «НДС не облагается».</t>
  </si>
  <si>
    <t>*** - Строка заполняется в том случае, если Участник выделяет стоимость доставки товара от общей стоимости поставки.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</si>
  <si>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</si>
  <si>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</si>
  <si>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</si>
  <si>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</si>
  <si>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</si>
  <si>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r>
      <t>Коммерческое предложение к Запросу предложений №</t>
    </r>
    <r>
      <rPr>
        <b/>
        <sz val="10"/>
        <color rgb="FFFF0000"/>
        <rFont val="Verdana"/>
        <family val="2"/>
        <charset val="204"/>
      </rPr>
      <t xml:space="preserve"> 15</t>
    </r>
    <r>
      <rPr>
        <b/>
        <sz val="10"/>
        <color theme="1"/>
        <rFont val="Verdana"/>
      </rPr>
      <t>-2025 (Лот № 4)</t>
    </r>
  </si>
  <si>
    <t>от «       » __________________  2025 г.</t>
  </si>
  <si>
    <t>Лот № 4 – Поставка визоров, масок и шлемов марки Bauer для команд ООО «ХК Авангард»</t>
  </si>
  <si>
    <t>Визоры и маски для команды КХЛ</t>
  </si>
  <si>
    <t>Визоры и маски для команд ВХЛ и МХЛ</t>
  </si>
  <si>
    <t xml:space="preserve">Визор на шлем игрока S21 BAUER PRO BLADE VISOR (CE)  </t>
  </si>
  <si>
    <t>Маска на шлем вратаря BAUER CAT-EYE REPLACEMETT WIRE-SR WHT</t>
  </si>
  <si>
    <t>Маска на шлем вратаря BAUER CAT-EYE REPLACEMETT WIRE-SR CHR</t>
  </si>
  <si>
    <t>Шт.</t>
  </si>
  <si>
    <t xml:space="preserve">Визор на шлем игрока S21 BAUER PRO BLADE VISOR (CE) </t>
  </si>
  <si>
    <t>Маска на шлем вратаря BAUER CAT--EYE REPLACEMETT WIRE-SR CHR</t>
  </si>
  <si>
    <t xml:space="preserve">Маска на шлем игрока BAUER PROFILE III – М </t>
  </si>
  <si>
    <t>Маска на шлем игрока BAUER PROFILE III - L</t>
  </si>
  <si>
    <t>Шлемы для команды КХЛ</t>
  </si>
  <si>
    <t>Цвет</t>
  </si>
  <si>
    <t>Х</t>
  </si>
  <si>
    <t xml:space="preserve">Шлем игрока S24 BAUER RE-AKT 155-HELMET </t>
  </si>
  <si>
    <t>WHT</t>
  </si>
  <si>
    <t>M</t>
  </si>
  <si>
    <t>BLK</t>
  </si>
  <si>
    <t xml:space="preserve">M </t>
  </si>
  <si>
    <t xml:space="preserve">L </t>
  </si>
  <si>
    <t>L</t>
  </si>
  <si>
    <t>Шлем игрока S25 BAUER RE-AKT 3D-HELMET</t>
  </si>
  <si>
    <t>Шлем вратаря S24 BAUER 960 GOAL MASK-SR</t>
  </si>
  <si>
    <t xml:space="preserve">WHT </t>
  </si>
  <si>
    <t>Шлемы для команды ВХЛ/МХЛ</t>
  </si>
  <si>
    <r>
      <t>поставка товара осуществляется в течение  ___</t>
    </r>
    <r>
      <rPr>
        <i/>
        <sz val="10"/>
        <rFont val="Verdana"/>
      </rPr>
      <t xml:space="preserve"> (не более 60)</t>
    </r>
    <r>
      <rPr>
        <sz val="10"/>
        <rFont val="Verdana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</si>
  <si>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0"/>
        <color indexed="64"/>
        <rFont val="Verdana"/>
      </rPr>
      <t xml:space="preserve">(не более 50%) </t>
    </r>
    <r>
      <rPr>
        <sz val="10"/>
        <color indexed="64"/>
        <rFont val="Verdana"/>
      </rPr>
      <t>от общей стоимости договора в течение 15 (пятнадцати) рабочих дней с даты заключения договора; оставшаяся часть в размере, составляющем стоимость фактически поставленного товара (отдельной партии товара) с зачетом суммы предоплаты, оплачивается в течение 15 (пятнадцати) рабочих дней с даты поставки товара (отдельной партии товара) и подписания товарно-транспортных накладных Сторонами.</t>
    </r>
  </si>
  <si>
    <t>**** - Общая стоимость Предложения сформирована с учетом всех возможных затрат (сстоимость товара, затраты на погрузку/разгрузку,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</si>
</sst>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31" x14ac:knownFonts="1">
    <font>
      <sz val="11"/>
      <color theme="1"/>
      <name val="Calibri"/>
      <scheme val="minor"/>
    </font>
    <font>
      <sz val="10"/>
      <name val="Arial"/>
    </font>
    <font>
      <sz val="10"/>
      <color indexed="64"/>
      <name val="Arial"/>
    </font>
    <font>
      <sz val="10"/>
      <name val="MS Sans Serif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1"/>
      <color indexed="64"/>
      <name val="Verdana"/>
    </font>
    <font>
      <i/>
      <sz val="11"/>
      <color indexed="64"/>
      <name val="Verdana"/>
    </font>
    <font>
      <b/>
      <i/>
      <sz val="11"/>
      <color indexed="64"/>
      <name val="Verdana"/>
    </font>
    <font>
      <sz val="10"/>
      <color theme="1"/>
      <name val="Verdana"/>
    </font>
    <font>
      <sz val="10"/>
      <color indexed="64"/>
      <name val="Verdana"/>
    </font>
    <font>
      <sz val="11"/>
      <color theme="1"/>
      <name val="Times New Roman"/>
    </font>
    <font>
      <b/>
      <sz val="11"/>
      <name val="Verdana"/>
    </font>
    <font>
      <sz val="10"/>
      <name val="Verdana"/>
    </font>
    <font>
      <sz val="11"/>
      <name val="Verdana"/>
    </font>
    <font>
      <b/>
      <sz val="11"/>
      <color theme="1"/>
      <name val="Times New Roman"/>
    </font>
    <font>
      <b/>
      <sz val="11"/>
      <name val="Times New Roman"/>
    </font>
    <font>
      <i/>
      <u/>
      <sz val="9"/>
      <name val="Verdana"/>
    </font>
    <font>
      <i/>
      <sz val="10"/>
      <name val="Verdana"/>
    </font>
    <font>
      <i/>
      <sz val="10"/>
      <color indexed="64"/>
      <name val="Verdana"/>
    </font>
    <font>
      <b/>
      <sz val="10"/>
      <color rgb="FFFF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i/>
      <sz val="11"/>
      <color indexed="64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Verdana"/>
      <family val="2"/>
      <charset val="204"/>
    </font>
    <font>
      <sz val="11"/>
      <color indexed="64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4" fontId="3" fillId="0" borderId="0"/>
    <xf numFmtId="0" fontId="1" fillId="0" borderId="0"/>
  </cellStyleXfs>
  <cellXfs count="126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12" fillId="3" borderId="0" xfId="0" applyFont="1" applyFill="1"/>
    <xf numFmtId="0" fontId="16" fillId="0" borderId="0" xfId="0" applyFont="1"/>
    <xf numFmtId="0" fontId="17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6" fillId="0" borderId="0" xfId="0" applyFont="1"/>
    <xf numFmtId="0" fontId="18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14" xfId="0" applyFont="1" applyBorder="1"/>
    <xf numFmtId="2" fontId="25" fillId="0" borderId="14" xfId="0" applyNumberFormat="1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2" borderId="22" xfId="0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0" fillId="0" borderId="17" xfId="0" applyFont="1" applyBorder="1"/>
    <xf numFmtId="0" fontId="30" fillId="0" borderId="17" xfId="0" applyFont="1" applyBorder="1" applyAlignment="1">
      <alignment horizontal="center"/>
    </xf>
    <xf numFmtId="0" fontId="30" fillId="4" borderId="17" xfId="0" applyFont="1" applyFill="1" applyBorder="1" applyAlignment="1">
      <alignment horizontal="center" vertical="center"/>
    </xf>
    <xf numFmtId="2" fontId="25" fillId="0" borderId="17" xfId="0" applyNumberFormat="1" applyFont="1" applyBorder="1" applyAlignment="1">
      <alignment horizontal="center" vertical="center"/>
    </xf>
    <xf numFmtId="2" fontId="25" fillId="0" borderId="18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0" fillId="0" borderId="20" xfId="0" applyFont="1" applyBorder="1"/>
    <xf numFmtId="0" fontId="30" fillId="0" borderId="20" xfId="0" applyFont="1" applyBorder="1" applyAlignment="1">
      <alignment horizontal="center"/>
    </xf>
    <xf numFmtId="0" fontId="30" fillId="4" borderId="20" xfId="0" applyFont="1" applyFill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2" fontId="25" fillId="0" borderId="2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view="pageBreakPreview" zoomScaleSheetLayoutView="100" workbookViewId="0">
      <selection activeCell="C40" sqref="C40:K40"/>
    </sheetView>
  </sheetViews>
  <sheetFormatPr defaultRowHeight="15" customHeight="1" x14ac:dyDescent="0.25"/>
  <cols>
    <col min="2" max="2" width="56" customWidth="1"/>
    <col min="3" max="5" width="17" customWidth="1"/>
    <col min="7" max="7" width="11.42578125" customWidth="1"/>
    <col min="8" max="8" width="16.28515625" customWidth="1"/>
    <col min="9" max="9" width="15.5703125" customWidth="1"/>
    <col min="10" max="10" width="16" customWidth="1"/>
    <col min="11" max="11" width="17.7109375" customWidth="1"/>
    <col min="12" max="12" width="8.85546875" hidden="1" customWidth="1"/>
    <col min="13" max="13" width="19.5703125" customWidth="1"/>
  </cols>
  <sheetData>
    <row r="1" spans="1:11" ht="18.7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.75" customHeight="1" x14ac:dyDescent="0.25">
      <c r="A2" s="51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8.75" customHeight="1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8.75" customHeight="1" x14ac:dyDescent="0.25">
      <c r="A4" s="51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9.5" customHeight="1" x14ac:dyDescent="0.25">
      <c r="A5" s="52" t="s">
        <v>40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.75" thickBot="1" x14ac:dyDescent="0.3">
      <c r="B6" s="1"/>
      <c r="C6" s="1"/>
      <c r="D6" s="1"/>
      <c r="E6" s="1"/>
      <c r="F6" s="2"/>
      <c r="G6" s="2"/>
      <c r="H6" s="2"/>
      <c r="I6" s="2"/>
      <c r="J6" s="2"/>
      <c r="K6" s="2"/>
    </row>
    <row r="7" spans="1:11" ht="57.75" thickBot="1" x14ac:dyDescent="0.3">
      <c r="A7" s="3" t="s">
        <v>2</v>
      </c>
      <c r="B7" s="4" t="s">
        <v>3</v>
      </c>
      <c r="C7" s="4" t="s">
        <v>4</v>
      </c>
      <c r="D7" s="43" t="s">
        <v>52</v>
      </c>
      <c r="E7" s="43" t="s">
        <v>5</v>
      </c>
      <c r="F7" s="4" t="s">
        <v>6</v>
      </c>
      <c r="G7" s="4" t="s">
        <v>7</v>
      </c>
      <c r="H7" s="5" t="s">
        <v>8</v>
      </c>
      <c r="I7" s="5" t="s">
        <v>9</v>
      </c>
      <c r="J7" s="6" t="s">
        <v>10</v>
      </c>
      <c r="K7" s="7" t="s">
        <v>11</v>
      </c>
    </row>
    <row r="8" spans="1:11" ht="15.75" thickBot="1" x14ac:dyDescent="0.3">
      <c r="A8" s="8">
        <v>1</v>
      </c>
      <c r="B8" s="9">
        <v>2</v>
      </c>
      <c r="C8" s="9">
        <v>3</v>
      </c>
      <c r="D8" s="9"/>
      <c r="E8" s="9"/>
      <c r="F8" s="9">
        <v>6</v>
      </c>
      <c r="G8" s="9">
        <v>7</v>
      </c>
      <c r="H8" s="9">
        <v>8</v>
      </c>
      <c r="I8" s="9" t="s">
        <v>12</v>
      </c>
      <c r="J8" s="9">
        <v>10</v>
      </c>
      <c r="K8" s="10" t="s">
        <v>13</v>
      </c>
    </row>
    <row r="9" spans="1:11" ht="21" customHeight="1" thickBot="1" x14ac:dyDescent="0.3">
      <c r="A9" s="54" t="s">
        <v>41</v>
      </c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1" ht="24.75" customHeight="1" x14ac:dyDescent="0.25">
      <c r="A10" s="11">
        <v>1</v>
      </c>
      <c r="B10" s="122" t="s">
        <v>43</v>
      </c>
      <c r="C10" s="12">
        <v>1058209</v>
      </c>
      <c r="D10" s="44" t="s">
        <v>53</v>
      </c>
      <c r="E10" s="44" t="s">
        <v>53</v>
      </c>
      <c r="F10" s="13" t="s">
        <v>46</v>
      </c>
      <c r="G10" s="13">
        <v>100</v>
      </c>
      <c r="H10" s="14"/>
      <c r="I10" s="14">
        <f>ROUND(H10*1.2,2)</f>
        <v>0</v>
      </c>
      <c r="J10" s="14">
        <f>H10*G10</f>
        <v>0</v>
      </c>
      <c r="K10" s="15">
        <f>G10*I10</f>
        <v>0</v>
      </c>
    </row>
    <row r="11" spans="1:11" ht="30" customHeight="1" x14ac:dyDescent="0.25">
      <c r="A11" s="11">
        <v>2</v>
      </c>
      <c r="B11" s="122" t="s">
        <v>44</v>
      </c>
      <c r="C11" s="12">
        <v>1057316</v>
      </c>
      <c r="D11" s="44" t="s">
        <v>53</v>
      </c>
      <c r="E11" s="44" t="s">
        <v>53</v>
      </c>
      <c r="F11" s="13" t="s">
        <v>46</v>
      </c>
      <c r="G11" s="13">
        <v>10</v>
      </c>
      <c r="H11" s="14"/>
      <c r="I11" s="14">
        <f t="shared" ref="I10:I33" si="0">ROUND(H11*1.2,2)</f>
        <v>0</v>
      </c>
      <c r="J11" s="14">
        <f t="shared" ref="J10:J12" si="1">H11*G11</f>
        <v>0</v>
      </c>
      <c r="K11" s="15">
        <f t="shared" ref="K10:K33" si="2">G11*I11</f>
        <v>0</v>
      </c>
    </row>
    <row r="12" spans="1:11" ht="30" customHeight="1" thickBot="1" x14ac:dyDescent="0.3">
      <c r="A12" s="16">
        <v>3</v>
      </c>
      <c r="B12" s="123" t="s">
        <v>45</v>
      </c>
      <c r="C12" s="17">
        <v>1057316</v>
      </c>
      <c r="D12" s="44" t="s">
        <v>53</v>
      </c>
      <c r="E12" s="44" t="s">
        <v>53</v>
      </c>
      <c r="F12" s="18" t="s">
        <v>46</v>
      </c>
      <c r="G12" s="18">
        <v>10</v>
      </c>
      <c r="H12" s="19"/>
      <c r="I12" s="19">
        <f t="shared" si="0"/>
        <v>0</v>
      </c>
      <c r="J12" s="19">
        <f t="shared" si="1"/>
        <v>0</v>
      </c>
      <c r="K12" s="20">
        <f t="shared" si="2"/>
        <v>0</v>
      </c>
    </row>
    <row r="13" spans="1:11" ht="17.25" customHeight="1" thickBot="1" x14ac:dyDescent="0.3">
      <c r="A13" s="54" t="s">
        <v>42</v>
      </c>
      <c r="B13" s="57"/>
      <c r="C13" s="57"/>
      <c r="D13" s="57"/>
      <c r="E13" s="57"/>
      <c r="F13" s="57"/>
      <c r="G13" s="57"/>
      <c r="H13" s="57"/>
      <c r="I13" s="57"/>
      <c r="J13" s="57"/>
      <c r="K13" s="58"/>
    </row>
    <row r="14" spans="1:11" ht="24.75" customHeight="1" x14ac:dyDescent="0.25">
      <c r="A14" s="21">
        <v>1</v>
      </c>
      <c r="B14" s="124" t="s">
        <v>47</v>
      </c>
      <c r="C14" s="22">
        <v>1058209</v>
      </c>
      <c r="D14" s="87" t="s">
        <v>53</v>
      </c>
      <c r="E14" s="87" t="s">
        <v>53</v>
      </c>
      <c r="F14" s="23" t="s">
        <v>46</v>
      </c>
      <c r="G14" s="23">
        <v>30</v>
      </c>
      <c r="H14" s="24"/>
      <c r="I14" s="24">
        <f t="shared" si="0"/>
        <v>0</v>
      </c>
      <c r="J14" s="24">
        <f t="shared" ref="J14:J33" si="3">G14*H14</f>
        <v>0</v>
      </c>
      <c r="K14" s="25">
        <f t="shared" si="2"/>
        <v>0</v>
      </c>
    </row>
    <row r="15" spans="1:11" ht="31.5" customHeight="1" x14ac:dyDescent="0.25">
      <c r="A15" s="16">
        <v>2</v>
      </c>
      <c r="B15" s="123" t="s">
        <v>44</v>
      </c>
      <c r="C15" s="17">
        <v>1057316</v>
      </c>
      <c r="D15" s="44" t="s">
        <v>53</v>
      </c>
      <c r="E15" s="44" t="s">
        <v>53</v>
      </c>
      <c r="F15" s="18" t="s">
        <v>46</v>
      </c>
      <c r="G15" s="18">
        <v>2</v>
      </c>
      <c r="H15" s="19"/>
      <c r="I15" s="19">
        <f>ROUND(H15*1.2,2)</f>
        <v>0</v>
      </c>
      <c r="J15" s="19">
        <f>G15*H15</f>
        <v>0</v>
      </c>
      <c r="K15" s="20">
        <f>G15*I15</f>
        <v>0</v>
      </c>
    </row>
    <row r="16" spans="1:11" ht="30.75" customHeight="1" x14ac:dyDescent="0.25">
      <c r="A16" s="16">
        <v>3</v>
      </c>
      <c r="B16" s="123" t="s">
        <v>48</v>
      </c>
      <c r="C16" s="17">
        <v>1057316</v>
      </c>
      <c r="D16" s="44" t="s">
        <v>53</v>
      </c>
      <c r="E16" s="44" t="s">
        <v>53</v>
      </c>
      <c r="F16" s="18" t="s">
        <v>46</v>
      </c>
      <c r="G16" s="18">
        <v>6</v>
      </c>
      <c r="H16" s="19"/>
      <c r="I16" s="19">
        <f t="shared" si="0"/>
        <v>0</v>
      </c>
      <c r="J16" s="19">
        <f t="shared" si="3"/>
        <v>0</v>
      </c>
      <c r="K16" s="20">
        <f t="shared" si="2"/>
        <v>0</v>
      </c>
    </row>
    <row r="17" spans="1:11" ht="17.25" customHeight="1" x14ac:dyDescent="0.25">
      <c r="A17" s="16">
        <v>4</v>
      </c>
      <c r="B17" s="123" t="s">
        <v>49</v>
      </c>
      <c r="C17" s="17">
        <v>125645</v>
      </c>
      <c r="D17" s="44" t="s">
        <v>53</v>
      </c>
      <c r="E17" s="44" t="s">
        <v>53</v>
      </c>
      <c r="F17" s="18" t="s">
        <v>46</v>
      </c>
      <c r="G17" s="18">
        <v>10</v>
      </c>
      <c r="H17" s="19"/>
      <c r="I17" s="19">
        <f t="shared" si="0"/>
        <v>0</v>
      </c>
      <c r="J17" s="19">
        <f t="shared" si="3"/>
        <v>0</v>
      </c>
      <c r="K17" s="20">
        <f t="shared" si="2"/>
        <v>0</v>
      </c>
    </row>
    <row r="18" spans="1:11" ht="17.25" customHeight="1" thickBot="1" x14ac:dyDescent="0.3">
      <c r="A18" s="88">
        <v>5</v>
      </c>
      <c r="B18" s="125" t="s">
        <v>50</v>
      </c>
      <c r="C18" s="89">
        <v>125645</v>
      </c>
      <c r="D18" s="90" t="s">
        <v>53</v>
      </c>
      <c r="E18" s="90" t="s">
        <v>53</v>
      </c>
      <c r="F18" s="91" t="s">
        <v>46</v>
      </c>
      <c r="G18" s="91">
        <v>5</v>
      </c>
      <c r="H18" s="92"/>
      <c r="I18" s="92">
        <f t="shared" si="0"/>
        <v>0</v>
      </c>
      <c r="J18" s="92">
        <f t="shared" si="3"/>
        <v>0</v>
      </c>
      <c r="K18" s="93">
        <f t="shared" si="2"/>
        <v>0</v>
      </c>
    </row>
    <row r="19" spans="1:11" ht="17.25" customHeight="1" thickBot="1" x14ac:dyDescent="0.3">
      <c r="A19" s="94" t="s">
        <v>51</v>
      </c>
      <c r="B19" s="86"/>
      <c r="C19" s="86"/>
      <c r="D19" s="86"/>
      <c r="E19" s="86"/>
      <c r="F19" s="86"/>
      <c r="G19" s="86"/>
      <c r="H19" s="86"/>
      <c r="I19" s="86"/>
      <c r="J19" s="86"/>
      <c r="K19" s="75"/>
    </row>
    <row r="20" spans="1:11" ht="17.25" customHeight="1" x14ac:dyDescent="0.25">
      <c r="A20" s="95">
        <v>1</v>
      </c>
      <c r="B20" s="96" t="s">
        <v>54</v>
      </c>
      <c r="C20" s="97">
        <v>1063646</v>
      </c>
      <c r="D20" s="98" t="s">
        <v>55</v>
      </c>
      <c r="E20" s="98" t="s">
        <v>56</v>
      </c>
      <c r="F20" s="98" t="s">
        <v>46</v>
      </c>
      <c r="G20" s="98">
        <v>5</v>
      </c>
      <c r="H20" s="99"/>
      <c r="I20" s="99">
        <f t="shared" si="0"/>
        <v>0</v>
      </c>
      <c r="J20" s="99">
        <f>G20*H20</f>
        <v>0</v>
      </c>
      <c r="K20" s="100">
        <f>G20*I20</f>
        <v>0</v>
      </c>
    </row>
    <row r="21" spans="1:11" ht="17.25" customHeight="1" x14ac:dyDescent="0.25">
      <c r="A21" s="48">
        <v>2</v>
      </c>
      <c r="B21" s="45" t="s">
        <v>54</v>
      </c>
      <c r="C21" s="49">
        <v>1063646</v>
      </c>
      <c r="D21" s="47" t="s">
        <v>57</v>
      </c>
      <c r="E21" s="47" t="s">
        <v>58</v>
      </c>
      <c r="F21" s="47" t="s">
        <v>46</v>
      </c>
      <c r="G21" s="47">
        <v>7</v>
      </c>
      <c r="H21" s="46"/>
      <c r="I21" s="46">
        <f t="shared" si="0"/>
        <v>0</v>
      </c>
      <c r="J21" s="46">
        <f t="shared" si="3"/>
        <v>0</v>
      </c>
      <c r="K21" s="101">
        <f t="shared" si="2"/>
        <v>0</v>
      </c>
    </row>
    <row r="22" spans="1:11" ht="17.25" customHeight="1" x14ac:dyDescent="0.25">
      <c r="A22" s="48">
        <v>3</v>
      </c>
      <c r="B22" s="45" t="s">
        <v>54</v>
      </c>
      <c r="C22" s="49">
        <v>1063646</v>
      </c>
      <c r="D22" s="47" t="s">
        <v>55</v>
      </c>
      <c r="E22" s="47" t="s">
        <v>59</v>
      </c>
      <c r="F22" s="47" t="s">
        <v>46</v>
      </c>
      <c r="G22" s="47">
        <v>6</v>
      </c>
      <c r="H22" s="46"/>
      <c r="I22" s="46">
        <f t="shared" si="0"/>
        <v>0</v>
      </c>
      <c r="J22" s="46">
        <f t="shared" si="3"/>
        <v>0</v>
      </c>
      <c r="K22" s="101">
        <f t="shared" si="2"/>
        <v>0</v>
      </c>
    </row>
    <row r="23" spans="1:11" ht="17.25" customHeight="1" x14ac:dyDescent="0.25">
      <c r="A23" s="48">
        <v>4</v>
      </c>
      <c r="B23" s="45" t="s">
        <v>54</v>
      </c>
      <c r="C23" s="49">
        <v>1063646</v>
      </c>
      <c r="D23" s="47" t="s">
        <v>57</v>
      </c>
      <c r="E23" s="47" t="s">
        <v>60</v>
      </c>
      <c r="F23" s="47" t="s">
        <v>46</v>
      </c>
      <c r="G23" s="47">
        <v>1</v>
      </c>
      <c r="H23" s="46"/>
      <c r="I23" s="46">
        <f t="shared" si="0"/>
        <v>0</v>
      </c>
      <c r="J23" s="46">
        <f t="shared" si="3"/>
        <v>0</v>
      </c>
      <c r="K23" s="101">
        <f t="shared" si="2"/>
        <v>0</v>
      </c>
    </row>
    <row r="24" spans="1:11" ht="17.25" customHeight="1" x14ac:dyDescent="0.25">
      <c r="A24" s="48">
        <v>5</v>
      </c>
      <c r="B24" s="45" t="s">
        <v>61</v>
      </c>
      <c r="C24" s="49">
        <v>1065838</v>
      </c>
      <c r="D24" s="47" t="s">
        <v>55</v>
      </c>
      <c r="E24" s="47" t="s">
        <v>58</v>
      </c>
      <c r="F24" s="47" t="s">
        <v>46</v>
      </c>
      <c r="G24" s="47">
        <v>3</v>
      </c>
      <c r="H24" s="46"/>
      <c r="I24" s="46">
        <f t="shared" si="0"/>
        <v>0</v>
      </c>
      <c r="J24" s="46">
        <f t="shared" si="3"/>
        <v>0</v>
      </c>
      <c r="K24" s="101">
        <f t="shared" si="2"/>
        <v>0</v>
      </c>
    </row>
    <row r="25" spans="1:11" ht="17.25" customHeight="1" x14ac:dyDescent="0.25">
      <c r="A25" s="48">
        <v>6</v>
      </c>
      <c r="B25" s="45" t="s">
        <v>61</v>
      </c>
      <c r="C25" s="49">
        <v>1065838</v>
      </c>
      <c r="D25" s="47" t="s">
        <v>57</v>
      </c>
      <c r="E25" s="47" t="s">
        <v>58</v>
      </c>
      <c r="F25" s="47" t="s">
        <v>46</v>
      </c>
      <c r="G25" s="47">
        <v>3</v>
      </c>
      <c r="H25" s="46"/>
      <c r="I25" s="46">
        <f t="shared" si="0"/>
        <v>0</v>
      </c>
      <c r="J25" s="46">
        <f t="shared" si="3"/>
        <v>0</v>
      </c>
      <c r="K25" s="101">
        <f t="shared" si="2"/>
        <v>0</v>
      </c>
    </row>
    <row r="26" spans="1:11" ht="17.25" customHeight="1" x14ac:dyDescent="0.25">
      <c r="A26" s="48">
        <v>7</v>
      </c>
      <c r="B26" s="45" t="s">
        <v>61</v>
      </c>
      <c r="C26" s="49">
        <v>1065838</v>
      </c>
      <c r="D26" s="47" t="s">
        <v>55</v>
      </c>
      <c r="E26" s="47" t="s">
        <v>59</v>
      </c>
      <c r="F26" s="47" t="s">
        <v>46</v>
      </c>
      <c r="G26" s="47">
        <v>2</v>
      </c>
      <c r="H26" s="46"/>
      <c r="I26" s="46">
        <f t="shared" si="0"/>
        <v>0</v>
      </c>
      <c r="J26" s="46">
        <f t="shared" si="3"/>
        <v>0</v>
      </c>
      <c r="K26" s="101">
        <f t="shared" si="2"/>
        <v>0</v>
      </c>
    </row>
    <row r="27" spans="1:11" ht="17.25" customHeight="1" x14ac:dyDescent="0.25">
      <c r="A27" s="48">
        <v>8</v>
      </c>
      <c r="B27" s="45" t="s">
        <v>61</v>
      </c>
      <c r="C27" s="49">
        <v>1065838</v>
      </c>
      <c r="D27" s="47" t="s">
        <v>57</v>
      </c>
      <c r="E27" s="47" t="s">
        <v>59</v>
      </c>
      <c r="F27" s="47" t="s">
        <v>46</v>
      </c>
      <c r="G27" s="47">
        <v>2</v>
      </c>
      <c r="H27" s="46"/>
      <c r="I27" s="46">
        <f t="shared" si="0"/>
        <v>0</v>
      </c>
      <c r="J27" s="46">
        <f t="shared" si="3"/>
        <v>0</v>
      </c>
      <c r="K27" s="101">
        <f t="shared" si="2"/>
        <v>0</v>
      </c>
    </row>
    <row r="28" spans="1:11" ht="17.25" customHeight="1" x14ac:dyDescent="0.25">
      <c r="A28" s="48">
        <v>9</v>
      </c>
      <c r="B28" s="45" t="s">
        <v>62</v>
      </c>
      <c r="C28" s="49">
        <v>1063228</v>
      </c>
      <c r="D28" s="47" t="s">
        <v>63</v>
      </c>
      <c r="E28" s="47" t="s">
        <v>56</v>
      </c>
      <c r="F28" s="47" t="s">
        <v>46</v>
      </c>
      <c r="G28" s="47">
        <v>2</v>
      </c>
      <c r="H28" s="46"/>
      <c r="I28" s="46">
        <f t="shared" si="0"/>
        <v>0</v>
      </c>
      <c r="J28" s="46">
        <f t="shared" si="3"/>
        <v>0</v>
      </c>
      <c r="K28" s="101">
        <f t="shared" si="2"/>
        <v>0</v>
      </c>
    </row>
    <row r="29" spans="1:11" ht="17.25" customHeight="1" thickBot="1" x14ac:dyDescent="0.3">
      <c r="A29" s="102">
        <v>10</v>
      </c>
      <c r="B29" s="103" t="s">
        <v>62</v>
      </c>
      <c r="C29" s="104">
        <v>1063228</v>
      </c>
      <c r="D29" s="105" t="s">
        <v>63</v>
      </c>
      <c r="E29" s="105" t="s">
        <v>60</v>
      </c>
      <c r="F29" s="105" t="s">
        <v>46</v>
      </c>
      <c r="G29" s="105">
        <v>2</v>
      </c>
      <c r="H29" s="106"/>
      <c r="I29" s="106">
        <f>ROUND(H29*1.2,2)</f>
        <v>0</v>
      </c>
      <c r="J29" s="106">
        <f t="shared" si="3"/>
        <v>0</v>
      </c>
      <c r="K29" s="107">
        <f t="shared" si="2"/>
        <v>0</v>
      </c>
    </row>
    <row r="30" spans="1:11" ht="17.25" customHeight="1" thickBot="1" x14ac:dyDescent="0.3">
      <c r="A30" s="94" t="s">
        <v>64</v>
      </c>
      <c r="B30" s="86"/>
      <c r="C30" s="86"/>
      <c r="D30" s="86"/>
      <c r="E30" s="86"/>
      <c r="F30" s="86"/>
      <c r="G30" s="86"/>
      <c r="H30" s="86"/>
      <c r="I30" s="86"/>
      <c r="J30" s="86"/>
      <c r="K30" s="75"/>
    </row>
    <row r="31" spans="1:11" ht="17.25" customHeight="1" x14ac:dyDescent="0.25">
      <c r="A31" s="95">
        <v>1</v>
      </c>
      <c r="B31" s="96" t="s">
        <v>54</v>
      </c>
      <c r="C31" s="97">
        <v>1063646</v>
      </c>
      <c r="D31" s="98" t="s">
        <v>55</v>
      </c>
      <c r="E31" s="98" t="s">
        <v>56</v>
      </c>
      <c r="F31" s="98" t="s">
        <v>46</v>
      </c>
      <c r="G31" s="98">
        <v>30</v>
      </c>
      <c r="H31" s="99"/>
      <c r="I31" s="99">
        <f t="shared" si="0"/>
        <v>0</v>
      </c>
      <c r="J31" s="99">
        <f t="shared" si="3"/>
        <v>0</v>
      </c>
      <c r="K31" s="100">
        <f t="shared" si="2"/>
        <v>0</v>
      </c>
    </row>
    <row r="32" spans="1:11" ht="17.25" customHeight="1" x14ac:dyDescent="0.25">
      <c r="A32" s="48">
        <v>2</v>
      </c>
      <c r="B32" s="45" t="s">
        <v>54</v>
      </c>
      <c r="C32" s="49">
        <v>1063646</v>
      </c>
      <c r="D32" s="47" t="s">
        <v>57</v>
      </c>
      <c r="E32" s="47" t="s">
        <v>58</v>
      </c>
      <c r="F32" s="47" t="s">
        <v>46</v>
      </c>
      <c r="G32" s="47">
        <v>30</v>
      </c>
      <c r="H32" s="46"/>
      <c r="I32" s="46">
        <f>ROUND(H32*1.2,2)</f>
        <v>0</v>
      </c>
      <c r="J32" s="46">
        <f>G32*H32</f>
        <v>0</v>
      </c>
      <c r="K32" s="101">
        <f>G32*I32</f>
        <v>0</v>
      </c>
    </row>
    <row r="33" spans="1:20" ht="17.25" customHeight="1" thickBot="1" x14ac:dyDescent="0.3">
      <c r="A33" s="102">
        <v>3</v>
      </c>
      <c r="B33" s="103" t="s">
        <v>62</v>
      </c>
      <c r="C33" s="104">
        <v>1063228</v>
      </c>
      <c r="D33" s="105" t="s">
        <v>63</v>
      </c>
      <c r="E33" s="105" t="s">
        <v>60</v>
      </c>
      <c r="F33" s="105" t="s">
        <v>46</v>
      </c>
      <c r="G33" s="105">
        <v>2</v>
      </c>
      <c r="H33" s="106"/>
      <c r="I33" s="106">
        <f t="shared" si="0"/>
        <v>0</v>
      </c>
      <c r="J33" s="106">
        <f t="shared" si="3"/>
        <v>0</v>
      </c>
      <c r="K33" s="107">
        <f t="shared" si="2"/>
        <v>0</v>
      </c>
    </row>
    <row r="34" spans="1:20" x14ac:dyDescent="0.25">
      <c r="A34" s="108" t="s">
        <v>14</v>
      </c>
      <c r="B34" s="109"/>
      <c r="C34" s="109"/>
      <c r="D34" s="109"/>
      <c r="E34" s="109"/>
      <c r="F34" s="110"/>
      <c r="G34" s="111" t="s">
        <v>15</v>
      </c>
      <c r="H34" s="111" t="s">
        <v>15</v>
      </c>
      <c r="I34" s="112" t="s">
        <v>15</v>
      </c>
      <c r="J34" s="113">
        <f>SUM(J10:J12)+SUM(J20:J29)</f>
        <v>0</v>
      </c>
      <c r="K34" s="114">
        <f>SUM(K10:K12)+SUM(K20:K29)</f>
        <v>0</v>
      </c>
    </row>
    <row r="35" spans="1:20" x14ac:dyDescent="0.25">
      <c r="A35" s="59" t="s">
        <v>16</v>
      </c>
      <c r="B35" s="60"/>
      <c r="C35" s="60"/>
      <c r="D35" s="60"/>
      <c r="E35" s="60"/>
      <c r="F35" s="61"/>
      <c r="G35" s="26" t="s">
        <v>15</v>
      </c>
      <c r="H35" s="26" t="s">
        <v>15</v>
      </c>
      <c r="I35" s="27" t="s">
        <v>15</v>
      </c>
      <c r="J35" s="28">
        <f>SUM(J14:J18)+SUM(J31:J33)</f>
        <v>0</v>
      </c>
      <c r="K35" s="29">
        <f>SUM(K14:K18)+SUM(K31:K33)</f>
        <v>0</v>
      </c>
    </row>
    <row r="36" spans="1:20" x14ac:dyDescent="0.25">
      <c r="A36" s="59" t="s">
        <v>17</v>
      </c>
      <c r="B36" s="60"/>
      <c r="C36" s="60"/>
      <c r="D36" s="60"/>
      <c r="E36" s="60"/>
      <c r="F36" s="61"/>
      <c r="G36" s="26" t="s">
        <v>15</v>
      </c>
      <c r="H36" s="26" t="s">
        <v>15</v>
      </c>
      <c r="I36" s="27" t="s">
        <v>15</v>
      </c>
      <c r="J36" s="28">
        <f>J34+J35</f>
        <v>0</v>
      </c>
      <c r="K36" s="29">
        <f>K34+K35</f>
        <v>0</v>
      </c>
    </row>
    <row r="37" spans="1:20" x14ac:dyDescent="0.25">
      <c r="A37" s="59" t="s">
        <v>18</v>
      </c>
      <c r="B37" s="60"/>
      <c r="C37" s="60"/>
      <c r="D37" s="60"/>
      <c r="E37" s="60"/>
      <c r="F37" s="61"/>
      <c r="G37" s="26" t="s">
        <v>15</v>
      </c>
      <c r="H37" s="26" t="s">
        <v>15</v>
      </c>
      <c r="I37" s="27" t="s">
        <v>15</v>
      </c>
      <c r="J37" s="28"/>
      <c r="K37" s="29">
        <f>J37*1.2</f>
        <v>0</v>
      </c>
    </row>
    <row r="38" spans="1:20" ht="15.75" thickBot="1" x14ac:dyDescent="0.3">
      <c r="A38" s="115" t="s">
        <v>19</v>
      </c>
      <c r="B38" s="116"/>
      <c r="C38" s="116"/>
      <c r="D38" s="116"/>
      <c r="E38" s="116"/>
      <c r="F38" s="117"/>
      <c r="G38" s="118" t="s">
        <v>15</v>
      </c>
      <c r="H38" s="118" t="s">
        <v>15</v>
      </c>
      <c r="I38" s="119" t="s">
        <v>15</v>
      </c>
      <c r="J38" s="120">
        <f>J36+J37</f>
        <v>0</v>
      </c>
      <c r="K38" s="121">
        <f>K36+K37</f>
        <v>0</v>
      </c>
    </row>
    <row r="39" spans="1:20" s="30" customFormat="1" ht="27.2" customHeight="1" x14ac:dyDescent="0.25">
      <c r="A39" s="62" t="s">
        <v>20</v>
      </c>
      <c r="B39" s="63"/>
      <c r="C39" s="64" t="s">
        <v>21</v>
      </c>
      <c r="D39" s="65"/>
      <c r="E39" s="65"/>
      <c r="F39" s="65"/>
      <c r="G39" s="65"/>
      <c r="H39" s="65"/>
      <c r="I39" s="65"/>
      <c r="J39" s="65"/>
      <c r="K39" s="66"/>
    </row>
    <row r="40" spans="1:20" s="30" customFormat="1" ht="40.5" customHeight="1" x14ac:dyDescent="0.25">
      <c r="A40" s="67" t="s">
        <v>22</v>
      </c>
      <c r="B40" s="68"/>
      <c r="C40" s="69" t="s">
        <v>65</v>
      </c>
      <c r="D40" s="70"/>
      <c r="E40" s="70"/>
      <c r="F40" s="70"/>
      <c r="G40" s="70"/>
      <c r="H40" s="70"/>
      <c r="I40" s="70"/>
      <c r="J40" s="70"/>
      <c r="K40" s="71"/>
    </row>
    <row r="41" spans="1:20" s="30" customFormat="1" ht="57" customHeight="1" x14ac:dyDescent="0.25">
      <c r="A41" s="67" t="s">
        <v>23</v>
      </c>
      <c r="B41" s="68"/>
      <c r="C41" s="81" t="s">
        <v>66</v>
      </c>
      <c r="D41" s="82"/>
      <c r="E41" s="82"/>
      <c r="F41" s="82"/>
      <c r="G41" s="82"/>
      <c r="H41" s="82"/>
      <c r="I41" s="82"/>
      <c r="J41" s="82"/>
      <c r="K41" s="83"/>
    </row>
    <row r="42" spans="1:20" s="30" customFormat="1" ht="31.35" customHeight="1" x14ac:dyDescent="0.25">
      <c r="A42" s="84" t="s">
        <v>24</v>
      </c>
      <c r="B42" s="85"/>
      <c r="C42" s="69" t="s">
        <v>25</v>
      </c>
      <c r="D42" s="70"/>
      <c r="E42" s="70"/>
      <c r="F42" s="70"/>
      <c r="G42" s="70"/>
      <c r="H42" s="70"/>
      <c r="I42" s="70"/>
      <c r="J42" s="70"/>
      <c r="K42" s="71"/>
    </row>
    <row r="43" spans="1:20" s="30" customFormat="1" ht="31.35" customHeight="1" x14ac:dyDescent="0.25">
      <c r="A43" s="84" t="s">
        <v>26</v>
      </c>
      <c r="B43" s="85"/>
      <c r="C43" s="69" t="s">
        <v>27</v>
      </c>
      <c r="D43" s="70"/>
      <c r="E43" s="70"/>
      <c r="F43" s="70"/>
      <c r="G43" s="70"/>
      <c r="H43" s="70"/>
      <c r="I43" s="70"/>
      <c r="J43" s="70"/>
      <c r="K43" s="71"/>
    </row>
    <row r="44" spans="1:20" s="30" customFormat="1" ht="34.9" customHeight="1" thickBot="1" x14ac:dyDescent="0.3">
      <c r="A44" s="76" t="s">
        <v>28</v>
      </c>
      <c r="B44" s="77"/>
      <c r="C44" s="78" t="s">
        <v>29</v>
      </c>
      <c r="D44" s="78"/>
      <c r="E44" s="78"/>
      <c r="F44" s="78"/>
      <c r="G44" s="78"/>
      <c r="H44" s="78"/>
      <c r="I44" s="78"/>
      <c r="J44" s="78"/>
      <c r="K44" s="79"/>
    </row>
    <row r="45" spans="1:20" s="30" customFormat="1" ht="21" customHeight="1" x14ac:dyDescent="0.25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20" ht="19.5" customHeight="1" x14ac:dyDescent="0.25">
      <c r="A46" s="80" t="s">
        <v>30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33"/>
      <c r="M46" s="34"/>
    </row>
    <row r="47" spans="1:20" ht="19.5" customHeight="1" x14ac:dyDescent="0.25">
      <c r="A47" s="72" t="s">
        <v>31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33"/>
      <c r="M47" s="34"/>
    </row>
    <row r="48" spans="1:20" ht="22.5" customHeight="1" x14ac:dyDescent="0.25">
      <c r="A48" s="72" t="s">
        <v>32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35"/>
      <c r="M48" s="35"/>
      <c r="N48" s="35"/>
      <c r="O48" s="36"/>
      <c r="P48" s="36"/>
      <c r="Q48" s="36"/>
      <c r="R48" s="36"/>
      <c r="S48" s="36"/>
      <c r="T48" s="36"/>
    </row>
    <row r="49" spans="1:20" ht="40.5" customHeight="1" x14ac:dyDescent="0.25">
      <c r="A49" s="72" t="s">
        <v>67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37"/>
      <c r="M49" s="37"/>
      <c r="N49" s="37"/>
      <c r="O49" s="36"/>
      <c r="P49" s="36"/>
      <c r="Q49" s="36"/>
      <c r="R49" s="36"/>
      <c r="S49" s="36"/>
      <c r="T49" s="36"/>
    </row>
    <row r="50" spans="1:20" ht="20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7"/>
      <c r="M50" s="37"/>
      <c r="N50" s="37"/>
      <c r="O50" s="36"/>
      <c r="P50" s="36"/>
      <c r="Q50" s="36"/>
      <c r="R50" s="36"/>
      <c r="S50" s="36"/>
      <c r="T50" s="36"/>
    </row>
    <row r="51" spans="1:20" x14ac:dyDescent="0.25">
      <c r="A51" s="39"/>
      <c r="B51" s="39" t="s">
        <v>33</v>
      </c>
      <c r="C51" s="39" t="s">
        <v>34</v>
      </c>
      <c r="D51" s="39"/>
      <c r="E51" s="39"/>
      <c r="F51" s="39"/>
      <c r="G51" s="39"/>
      <c r="H51" s="39" t="s">
        <v>35</v>
      </c>
      <c r="I51" s="39"/>
      <c r="J51" s="39"/>
      <c r="K51" s="39"/>
      <c r="L51" s="36"/>
      <c r="M51" s="36"/>
      <c r="N51" s="36"/>
      <c r="O51" s="36"/>
      <c r="P51" s="36"/>
      <c r="Q51" s="36"/>
      <c r="R51" s="36"/>
    </row>
    <row r="52" spans="1:20" ht="13.7" customHeight="1" x14ac:dyDescent="0.25">
      <c r="A52" s="39"/>
      <c r="B52" s="73" t="s">
        <v>36</v>
      </c>
      <c r="C52" s="74"/>
      <c r="D52" s="40"/>
      <c r="E52" s="40"/>
      <c r="F52" s="40"/>
      <c r="G52" s="40"/>
      <c r="H52" s="41"/>
      <c r="I52" s="41"/>
      <c r="J52" s="41"/>
      <c r="K52" s="39"/>
      <c r="L52" s="36"/>
      <c r="M52" s="36"/>
      <c r="N52" s="36"/>
      <c r="O52" s="36"/>
      <c r="P52" s="36"/>
      <c r="Q52" s="36"/>
      <c r="R52" s="36"/>
    </row>
    <row r="53" spans="1:20" x14ac:dyDescent="0.25">
      <c r="A53" s="39"/>
      <c r="B53" s="42" t="s">
        <v>37</v>
      </c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31">
    <mergeCell ref="A49:K49"/>
    <mergeCell ref="B52:C52"/>
    <mergeCell ref="A19:K19"/>
    <mergeCell ref="A30:K30"/>
    <mergeCell ref="A44:B44"/>
    <mergeCell ref="C44:K44"/>
    <mergeCell ref="A46:K46"/>
    <mergeCell ref="A47:K47"/>
    <mergeCell ref="A48:K48"/>
    <mergeCell ref="A41:B41"/>
    <mergeCell ref="C41:K41"/>
    <mergeCell ref="A42:B42"/>
    <mergeCell ref="C42:K42"/>
    <mergeCell ref="A43:B43"/>
    <mergeCell ref="C43:K43"/>
    <mergeCell ref="A37:F37"/>
    <mergeCell ref="A38:F38"/>
    <mergeCell ref="A39:B39"/>
    <mergeCell ref="C39:K39"/>
    <mergeCell ref="A40:B40"/>
    <mergeCell ref="C40:K40"/>
    <mergeCell ref="A9:K9"/>
    <mergeCell ref="A13:K13"/>
    <mergeCell ref="A34:F34"/>
    <mergeCell ref="A35:F35"/>
    <mergeCell ref="A36:F36"/>
    <mergeCell ref="A1:K1"/>
    <mergeCell ref="A2:K2"/>
    <mergeCell ref="A3:K3"/>
    <mergeCell ref="A4:K4"/>
    <mergeCell ref="A5:K5"/>
  </mergeCells>
  <pageMargins left="0.51181100000000002" right="0.51181100000000002" top="0.55118100000000014" bottom="0.35433099999999995" header="0.31496099999999999" footer="0.31496099999999999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 4</vt:lpstr>
      <vt:lpstr>'Лот №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1</cp:revision>
  <cp:lastPrinted>2025-06-06T05:48:40Z</cp:lastPrinted>
  <dcterms:created xsi:type="dcterms:W3CDTF">2015-06-05T18:19:00Z</dcterms:created>
  <dcterms:modified xsi:type="dcterms:W3CDTF">2025-06-06T05:51:15Z</dcterms:modified>
  <cp:version>1048576</cp:version>
</cp:coreProperties>
</file>