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Bauer\Документы для участников\"/>
    </mc:Choice>
  </mc:AlternateContent>
  <xr:revisionPtr revIDLastSave="0" documentId="13_ncr:1_{D7AD924D-0315-45D8-98AA-AE700AE41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№ 5" sheetId="1" r:id="rId1"/>
  </sheets>
  <definedNames>
    <definedName name="_xlnm.Print_Area" localSheetId="0">'Лот № 5'!$A$1:$K$38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J23" i="1"/>
  <c r="J21" i="1"/>
  <c r="J20" i="1"/>
  <c r="J19" i="1"/>
  <c r="I18" i="1"/>
  <c r="K15" i="1"/>
  <c r="J16" i="1"/>
  <c r="K13" i="1"/>
  <c r="J12" i="1"/>
  <c r="I11" i="1"/>
  <c r="K11" i="1" s="1"/>
  <c r="J11" i="1"/>
  <c r="J13" i="1"/>
  <c r="I12" i="1"/>
  <c r="K12" i="1" s="1"/>
  <c r="I13" i="1"/>
  <c r="J18" i="1"/>
  <c r="K18" i="1"/>
  <c r="J17" i="1"/>
  <c r="I17" i="1"/>
  <c r="K17" i="1" s="1"/>
  <c r="I16" i="1"/>
  <c r="K16" i="1" s="1"/>
  <c r="J15" i="1"/>
  <c r="I15" i="1"/>
  <c r="J10" i="1"/>
  <c r="I10" i="1"/>
  <c r="K10" i="1" s="1"/>
</calcChain>
</file>

<file path=xl/sharedStrings.xml><?xml version="1.0" encoding="utf-8"?>
<sst xmlns="http://schemas.openxmlformats.org/spreadsheetml/2006/main" count="90" uniqueCount="56">
  <si>
    <t>Приложение к Форме № 1</t>
  </si>
  <si>
    <t>/наименование Претендента/</t>
  </si>
  <si>
    <t>от «       » __________________  2024 г.</t>
  </si>
  <si>
    <t>№ п/п</t>
  </si>
  <si>
    <t xml:space="preserve">Наименование товара </t>
  </si>
  <si>
    <t>Артикул</t>
  </si>
  <si>
    <t>Размер</t>
  </si>
  <si>
    <t>Ед. изм.</t>
  </si>
  <si>
    <t>Кол-во*</t>
  </si>
  <si>
    <t>Цена за ед. товара без НДС, руб.</t>
  </si>
  <si>
    <t xml:space="preserve">Цена за ед. товара с учетом НДС, руб. </t>
  </si>
  <si>
    <t xml:space="preserve">Стоимость без НДС,  руб. </t>
  </si>
  <si>
    <t xml:space="preserve">Стоимость с учетом НДС, руб. </t>
  </si>
  <si>
    <t>9**</t>
  </si>
  <si>
    <t>11**</t>
  </si>
  <si>
    <t>пара</t>
  </si>
  <si>
    <t>Стоимость товара для команды КХЛ</t>
  </si>
  <si>
    <t>х</t>
  </si>
  <si>
    <t>Стоимость товара для команд ВХЛ и МХЛ</t>
  </si>
  <si>
    <t>Общая стоимость товара</t>
  </si>
  <si>
    <t>Стоимость доставки***</t>
  </si>
  <si>
    <t>ОБЩАЯ СТОИМОСТЬ ПРЕДЛОЖЕНИЯ****</t>
  </si>
  <si>
    <t>Место поставки</t>
  </si>
  <si>
    <t>644119, г. Омск, ул. Лукашевича, д. 35 («G-Drive Арена»)</t>
  </si>
  <si>
    <t>Срок поставки</t>
  </si>
  <si>
    <t>Условия оплаты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</si>
  <si>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</si>
  <si>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</si>
  <si>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</si>
  <si>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договор вступает в силу с момента его подписания и действует до полного исполнения Сторонами обязательств.</t>
  </si>
  <si>
    <t>Гарантийные обязательства</t>
  </si>
  <si>
    <r>
      <rPr>
        <sz val="10"/>
        <rFont val="Verdana"/>
      </rPr>
      <t xml:space="preserve">гарантийный срок на товар составляет ___ (__________) </t>
    </r>
    <r>
      <rPr>
        <i/>
        <sz val="10"/>
        <rFont val="Verdana"/>
      </rPr>
      <t xml:space="preserve">(не менее 30) </t>
    </r>
    <r>
      <rPr>
        <sz val="10"/>
        <rFont val="Verdana"/>
      </rPr>
      <t>календарных дней со дня получения товара Покупателем.</t>
    </r>
  </si>
  <si>
    <t>* - Количество товаров указано ориентировочно и может меняться как в большую, так и в меньшую сторону.</t>
  </si>
  <si>
    <t>** - В случае, если организация работает по УСН, столбцы 9 и 11 не заполняются, в них необходимо указать «НДС не облагается».</t>
  </si>
  <si>
    <t>*** - Строка заполняется в том случае, если Участник выделяет стоимость доставки товара от общей стоимости поставки.</t>
  </si>
  <si>
    <t>**** - Общая стоимость Предложения сформирована с учетом всех возможных затрат (стоимость товара, затраты на доставку/поставку, упаковку, маркировку, а также прочие расходы, таможенные пошлины, налоги (в т.ч. НДС), уплаченные или подлежащие уплате и другие обязательные платежи) в рублях Российской Федерации.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</si>
  <si>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</si>
  <si>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</si>
  <si>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</si>
  <si>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</si>
  <si>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</si>
  <si>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Цвет</t>
  </si>
  <si>
    <r>
      <t xml:space="preserve">Коммерческое предложение к Запросу предложений № </t>
    </r>
    <r>
      <rPr>
        <b/>
        <sz val="10"/>
        <color rgb="FFFF0000"/>
        <rFont val="Verdana"/>
        <family val="2"/>
        <charset val="204"/>
      </rPr>
      <t>15</t>
    </r>
    <r>
      <rPr>
        <b/>
        <sz val="10"/>
        <color theme="1"/>
        <rFont val="Verdana"/>
      </rPr>
      <t>-2024 (Лот № 5)</t>
    </r>
  </si>
  <si>
    <t>Лот № 5 – Поставка вратарской экипировки марки Bauer для команд ООО «ХК Авангард»</t>
  </si>
  <si>
    <t>Вратарская экипировка для команды КХЛ</t>
  </si>
  <si>
    <t xml:space="preserve">Щитки вратаря S25 VAPOR FLYLITE GOAL PAD-SR </t>
  </si>
  <si>
    <t>WHT</t>
  </si>
  <si>
    <t>L</t>
  </si>
  <si>
    <t>XL</t>
  </si>
  <si>
    <t>Клюшка вратарская Bauer S24 Shadow Sr</t>
  </si>
  <si>
    <t>-</t>
  </si>
  <si>
    <t>Шт.</t>
  </si>
  <si>
    <t>Вратарская экипировка для команд ВХЛ и МХЛ</t>
  </si>
  <si>
    <t> 1063432</t>
  </si>
  <si>
    <r>
      <t>поставка товара осуществляется в течение  ___</t>
    </r>
    <r>
      <rPr>
        <i/>
        <sz val="10"/>
        <rFont val="Verdana"/>
      </rPr>
      <t xml:space="preserve"> (не более 60)</t>
    </r>
    <r>
      <rPr>
        <sz val="10"/>
        <rFont val="Verdana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</si>
  <si>
    <r>
      <t xml:space="preserve">предоплата в размере __% </t>
    </r>
    <r>
      <rPr>
        <i/>
        <sz val="10"/>
        <color indexed="64"/>
        <rFont val="Verdana"/>
      </rPr>
      <t xml:space="preserve">(не более 50%) </t>
    </r>
    <r>
      <rPr>
        <sz val="10"/>
        <color indexed="64"/>
        <rFont val="Verdana"/>
      </rPr>
      <t>от общей стоимости договора в течение 15 (пятнадцати) рабочих дней с даты заключения договора; оставшаяся часть в размере, составляющем стоимость фактически поставленного товара (отдельной партии товара) с зачетом суммы предоплаты, оплачивается в течение 15 (пятнадцати) рабочих дней с даты поставки товара (отдельной партии товара) и подписания товарно-транспортных накладных Сторонами.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</si>
</sst>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30" x14ac:knownFonts="1">
    <font>
      <sz val="11"/>
      <color theme="1"/>
      <name val="Calibri"/>
      <scheme val="minor"/>
    </font>
    <font>
      <sz val="10"/>
      <name val="Arial"/>
    </font>
    <font>
      <sz val="10"/>
      <color indexed="64"/>
      <name val="Arial"/>
    </font>
    <font>
      <sz val="10"/>
      <name val="MS Sans Serif"/>
    </font>
    <font>
      <b/>
      <sz val="10"/>
      <color theme="1"/>
      <name val="Verdana"/>
    </font>
    <font>
      <b/>
      <sz val="11"/>
      <color theme="1"/>
      <name val="Verdana"/>
    </font>
    <font>
      <sz val="11"/>
      <color theme="1"/>
      <name val="Verdana"/>
    </font>
    <font>
      <sz val="11"/>
      <color indexed="64"/>
      <name val="Verdana"/>
    </font>
    <font>
      <i/>
      <sz val="11"/>
      <color indexed="64"/>
      <name val="Verdana"/>
    </font>
    <font>
      <b/>
      <i/>
      <sz val="11"/>
      <color indexed="64"/>
      <name val="Verdana"/>
    </font>
    <font>
      <sz val="10"/>
      <color theme="1"/>
      <name val="Verdana"/>
    </font>
    <font>
      <sz val="10"/>
      <color indexed="64"/>
      <name val="Verdana"/>
    </font>
    <font>
      <b/>
      <i/>
      <sz val="10"/>
      <color indexed="64"/>
      <name val="Verdana"/>
    </font>
    <font>
      <sz val="11"/>
      <color theme="1"/>
      <name val="Times New Roman"/>
    </font>
    <font>
      <b/>
      <sz val="11"/>
      <name val="Verdana"/>
    </font>
    <font>
      <sz val="10"/>
      <name val="Verdana"/>
    </font>
    <font>
      <sz val="11"/>
      <name val="Verdana"/>
    </font>
    <font>
      <b/>
      <sz val="11"/>
      <color theme="1"/>
      <name val="Times New Roman"/>
    </font>
    <font>
      <b/>
      <sz val="11"/>
      <name val="Times New Roman"/>
    </font>
    <font>
      <i/>
      <u/>
      <sz val="9"/>
      <name val="Verdana"/>
    </font>
    <font>
      <i/>
      <sz val="10"/>
      <name val="Verdana"/>
    </font>
    <font>
      <i/>
      <sz val="10"/>
      <color indexed="64"/>
      <name val="Verdana"/>
    </font>
    <font>
      <b/>
      <sz val="10"/>
      <color rgb="FFFF000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i/>
      <sz val="11"/>
      <color indexed="64"/>
      <name val="Verdana"/>
      <family val="2"/>
      <charset val="204"/>
    </font>
    <font>
      <sz val="10"/>
      <color rgb="FF000000"/>
      <name val="Verdana"/>
      <family val="2"/>
      <charset val="204"/>
    </font>
    <font>
      <b/>
      <i/>
      <sz val="10"/>
      <color indexed="64"/>
      <name val="Verdana"/>
      <family val="2"/>
      <charset val="204"/>
    </font>
    <font>
      <sz val="10"/>
      <name val="Verdana"/>
      <family val="2"/>
      <charset val="204"/>
    </font>
    <font>
      <sz val="10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2" fillId="0" borderId="0"/>
    <xf numFmtId="164" fontId="3" fillId="0" borderId="0"/>
    <xf numFmtId="0" fontId="1" fillId="0" borderId="0"/>
  </cellStyleXfs>
  <cellXfs count="111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 wrapText="1"/>
    </xf>
    <xf numFmtId="0" fontId="13" fillId="3" borderId="0" xfId="0" applyFont="1" applyFill="1"/>
    <xf numFmtId="0" fontId="17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6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6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26" fillId="0" borderId="9" xfId="0" applyFont="1" applyBorder="1"/>
    <xf numFmtId="0" fontId="26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 vertical="center"/>
    </xf>
    <xf numFmtId="0" fontId="26" fillId="4" borderId="9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4" fillId="2" borderId="13" xfId="0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0" fontId="14" fillId="2" borderId="21" xfId="0" applyFont="1" applyFill="1" applyBorder="1" applyAlignment="1">
      <alignment horizontal="right" vertical="center"/>
    </xf>
    <xf numFmtId="0" fontId="29" fillId="2" borderId="2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5" fillId="2" borderId="24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4" fillId="2" borderId="16" xfId="0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28" fillId="2" borderId="24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26" fillId="0" borderId="11" xfId="0" applyFont="1" applyBorder="1"/>
    <xf numFmtId="0" fontId="26" fillId="0" borderId="11" xfId="0" applyFont="1" applyBorder="1" applyAlignment="1">
      <alignment horizontal="center"/>
    </xf>
    <xf numFmtId="0" fontId="26" fillId="4" borderId="1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 vertical="center"/>
    </xf>
    <xf numFmtId="2" fontId="10" fillId="0" borderId="35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6" fillId="4" borderId="14" xfId="0" applyFont="1" applyFill="1" applyBorder="1" applyAlignment="1">
      <alignment vertical="center" wrapText="1"/>
    </xf>
    <xf numFmtId="2" fontId="10" fillId="0" borderId="14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0" borderId="33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view="pageBreakPreview" topLeftCell="A20" zoomScaleSheetLayoutView="100" workbookViewId="0">
      <selection activeCell="C25" sqref="C25:K25"/>
    </sheetView>
  </sheetViews>
  <sheetFormatPr defaultRowHeight="15" customHeight="1" x14ac:dyDescent="0.25"/>
  <cols>
    <col min="2" max="2" width="54" customWidth="1"/>
    <col min="3" max="3" width="17" customWidth="1"/>
    <col min="4" max="4" width="14.7109375" customWidth="1"/>
    <col min="5" max="5" width="13.42578125" customWidth="1"/>
    <col min="7" max="7" width="11.42578125" customWidth="1"/>
    <col min="8" max="8" width="16.28515625" customWidth="1"/>
    <col min="9" max="9" width="15.5703125" customWidth="1"/>
    <col min="10" max="10" width="16" customWidth="1"/>
    <col min="11" max="11" width="17.7109375" customWidth="1"/>
    <col min="12" max="12" width="8.85546875" hidden="1" customWidth="1"/>
    <col min="13" max="13" width="19.5703125" customWidth="1"/>
  </cols>
  <sheetData>
    <row r="1" spans="1:11" ht="18.7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8.75" customHeight="1" x14ac:dyDescent="0.25">
      <c r="A2" s="73" t="s">
        <v>42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8.75" customHeight="1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8.75" customHeight="1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9.5" customHeight="1" x14ac:dyDescent="0.25">
      <c r="A5" s="74" t="s">
        <v>43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x14ac:dyDescent="0.25">
      <c r="B6" s="1"/>
      <c r="C6" s="1"/>
      <c r="D6" s="1"/>
      <c r="E6" s="1"/>
      <c r="F6" s="2"/>
      <c r="G6" s="2"/>
      <c r="H6" s="2"/>
      <c r="I6" s="2"/>
      <c r="J6" s="2"/>
      <c r="K6" s="2"/>
    </row>
    <row r="7" spans="1:11" ht="57" x14ac:dyDescent="0.25">
      <c r="A7" s="3" t="s">
        <v>3</v>
      </c>
      <c r="B7" s="4" t="s">
        <v>4</v>
      </c>
      <c r="C7" s="4" t="s">
        <v>5</v>
      </c>
      <c r="D7" s="4" t="s">
        <v>41</v>
      </c>
      <c r="E7" s="4" t="s">
        <v>6</v>
      </c>
      <c r="F7" s="4" t="s">
        <v>7</v>
      </c>
      <c r="G7" s="4" t="s">
        <v>8</v>
      </c>
      <c r="H7" s="5" t="s">
        <v>9</v>
      </c>
      <c r="I7" s="5" t="s">
        <v>10</v>
      </c>
      <c r="J7" s="6" t="s">
        <v>11</v>
      </c>
      <c r="K7" s="7" t="s">
        <v>12</v>
      </c>
    </row>
    <row r="8" spans="1:11" ht="15.75" thickBot="1" x14ac:dyDescent="0.3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 t="s">
        <v>13</v>
      </c>
      <c r="J8" s="9">
        <v>10</v>
      </c>
      <c r="K8" s="10" t="s">
        <v>14</v>
      </c>
    </row>
    <row r="9" spans="1:11" ht="21" customHeight="1" thickBot="1" x14ac:dyDescent="0.3">
      <c r="A9" s="78" t="s">
        <v>44</v>
      </c>
      <c r="B9" s="71"/>
      <c r="C9" s="71"/>
      <c r="D9" s="71"/>
      <c r="E9" s="71"/>
      <c r="F9" s="71"/>
      <c r="G9" s="71"/>
      <c r="H9" s="71"/>
      <c r="I9" s="71"/>
      <c r="J9" s="71"/>
      <c r="K9" s="79"/>
    </row>
    <row r="10" spans="1:11" ht="17.25" customHeight="1" x14ac:dyDescent="0.25">
      <c r="A10" s="81">
        <v>1</v>
      </c>
      <c r="B10" s="82" t="s">
        <v>45</v>
      </c>
      <c r="C10" s="83">
        <v>1064494</v>
      </c>
      <c r="D10" s="84" t="s">
        <v>46</v>
      </c>
      <c r="E10" s="84" t="s">
        <v>47</v>
      </c>
      <c r="F10" s="84" t="s">
        <v>15</v>
      </c>
      <c r="G10" s="84">
        <v>2</v>
      </c>
      <c r="H10" s="42"/>
      <c r="I10" s="15">
        <f t="shared" ref="I10:I18" si="0">ROUND(H10*1.2,2)</f>
        <v>0</v>
      </c>
      <c r="J10" s="15">
        <f t="shared" ref="J10:J13" si="1">H10*G10</f>
        <v>0</v>
      </c>
      <c r="K10" s="16">
        <f t="shared" ref="K10:K18" si="2">G10*I10</f>
        <v>0</v>
      </c>
    </row>
    <row r="11" spans="1:11" ht="17.25" customHeight="1" x14ac:dyDescent="0.25">
      <c r="A11" s="34">
        <v>2</v>
      </c>
      <c r="B11" s="38" t="s">
        <v>45</v>
      </c>
      <c r="C11" s="41">
        <v>1064494</v>
      </c>
      <c r="D11" s="39" t="s">
        <v>46</v>
      </c>
      <c r="E11" s="39" t="s">
        <v>48</v>
      </c>
      <c r="F11" s="39" t="s">
        <v>15</v>
      </c>
      <c r="G11" s="39">
        <v>1</v>
      </c>
      <c r="H11" s="36"/>
      <c r="I11" s="11">
        <f>ROUND(H11*1.2,2)</f>
        <v>0</v>
      </c>
      <c r="J11" s="11">
        <f t="shared" si="1"/>
        <v>0</v>
      </c>
      <c r="K11" s="12">
        <f t="shared" si="2"/>
        <v>0</v>
      </c>
    </row>
    <row r="12" spans="1:11" ht="17.25" customHeight="1" x14ac:dyDescent="0.25">
      <c r="A12" s="35">
        <v>3</v>
      </c>
      <c r="B12" s="40" t="s">
        <v>49</v>
      </c>
      <c r="C12" s="40">
        <v>1063432</v>
      </c>
      <c r="D12" s="39" t="s">
        <v>50</v>
      </c>
      <c r="E12" s="39">
        <v>25</v>
      </c>
      <c r="F12" s="39" t="s">
        <v>51</v>
      </c>
      <c r="G12" s="39">
        <v>18</v>
      </c>
      <c r="H12" s="37"/>
      <c r="I12" s="11">
        <f t="shared" si="0"/>
        <v>0</v>
      </c>
      <c r="J12" s="11">
        <f>H12*G12</f>
        <v>0</v>
      </c>
      <c r="K12" s="12">
        <f t="shared" si="2"/>
        <v>0</v>
      </c>
    </row>
    <row r="13" spans="1:11" ht="17.25" customHeight="1" thickBot="1" x14ac:dyDescent="0.3">
      <c r="A13" s="85">
        <v>4</v>
      </c>
      <c r="B13" s="86" t="s">
        <v>49</v>
      </c>
      <c r="C13" s="86">
        <v>1063432</v>
      </c>
      <c r="D13" s="87" t="s">
        <v>50</v>
      </c>
      <c r="E13" s="87">
        <v>26</v>
      </c>
      <c r="F13" s="87" t="s">
        <v>51</v>
      </c>
      <c r="G13" s="87">
        <v>18</v>
      </c>
      <c r="H13" s="88"/>
      <c r="I13" s="89">
        <f t="shared" si="0"/>
        <v>0</v>
      </c>
      <c r="J13" s="89">
        <f t="shared" si="1"/>
        <v>0</v>
      </c>
      <c r="K13" s="90">
        <f>G13*I13</f>
        <v>0</v>
      </c>
    </row>
    <row r="14" spans="1:11" ht="17.25" customHeight="1" thickBot="1" x14ac:dyDescent="0.3">
      <c r="A14" s="80" t="s">
        <v>52</v>
      </c>
      <c r="B14" s="76"/>
      <c r="C14" s="76"/>
      <c r="D14" s="76"/>
      <c r="E14" s="76"/>
      <c r="F14" s="76"/>
      <c r="G14" s="76"/>
      <c r="H14" s="76"/>
      <c r="I14" s="76"/>
      <c r="J14" s="76"/>
      <c r="K14" s="91"/>
    </row>
    <row r="15" spans="1:11" ht="17.25" customHeight="1" x14ac:dyDescent="0.25">
      <c r="A15" s="92">
        <v>1</v>
      </c>
      <c r="B15" s="82" t="s">
        <v>45</v>
      </c>
      <c r="C15" s="83">
        <v>1064494</v>
      </c>
      <c r="D15" s="84" t="s">
        <v>46</v>
      </c>
      <c r="E15" s="84" t="s">
        <v>47</v>
      </c>
      <c r="F15" s="84" t="s">
        <v>15</v>
      </c>
      <c r="G15" s="84">
        <v>2</v>
      </c>
      <c r="H15" s="42"/>
      <c r="I15" s="15">
        <f t="shared" si="0"/>
        <v>0</v>
      </c>
      <c r="J15" s="15">
        <f t="shared" ref="J15:J18" si="3">G15*H15</f>
        <v>0</v>
      </c>
      <c r="K15" s="16">
        <f>G15*I15</f>
        <v>0</v>
      </c>
    </row>
    <row r="16" spans="1:11" ht="17.25" customHeight="1" x14ac:dyDescent="0.25">
      <c r="A16" s="77">
        <v>2</v>
      </c>
      <c r="B16" s="38" t="s">
        <v>45</v>
      </c>
      <c r="C16" s="41">
        <v>1064494</v>
      </c>
      <c r="D16" s="39" t="s">
        <v>46</v>
      </c>
      <c r="E16" s="39" t="s">
        <v>48</v>
      </c>
      <c r="F16" s="39" t="s">
        <v>15</v>
      </c>
      <c r="G16" s="39">
        <v>2</v>
      </c>
      <c r="H16" s="37"/>
      <c r="I16" s="13">
        <f t="shared" si="0"/>
        <v>0</v>
      </c>
      <c r="J16" s="13">
        <f>G16*H16</f>
        <v>0</v>
      </c>
      <c r="K16" s="14">
        <f t="shared" si="2"/>
        <v>0</v>
      </c>
    </row>
    <row r="17" spans="1:13" ht="17.25" customHeight="1" x14ac:dyDescent="0.25">
      <c r="A17" s="77">
        <v>3</v>
      </c>
      <c r="B17" s="43" t="s">
        <v>49</v>
      </c>
      <c r="C17" s="40" t="s">
        <v>53</v>
      </c>
      <c r="D17" s="39" t="s">
        <v>50</v>
      </c>
      <c r="E17" s="39">
        <v>25</v>
      </c>
      <c r="F17" s="39" t="s">
        <v>51</v>
      </c>
      <c r="G17" s="39">
        <v>30</v>
      </c>
      <c r="H17" s="37"/>
      <c r="I17" s="13">
        <f t="shared" si="0"/>
        <v>0</v>
      </c>
      <c r="J17" s="13">
        <f t="shared" si="3"/>
        <v>0</v>
      </c>
      <c r="K17" s="14">
        <f t="shared" si="2"/>
        <v>0</v>
      </c>
    </row>
    <row r="18" spans="1:13" ht="17.25" customHeight="1" thickBot="1" x14ac:dyDescent="0.3">
      <c r="A18" s="93">
        <v>4</v>
      </c>
      <c r="B18" s="94" t="s">
        <v>49</v>
      </c>
      <c r="C18" s="86">
        <v>1063432</v>
      </c>
      <c r="D18" s="87" t="s">
        <v>50</v>
      </c>
      <c r="E18" s="87">
        <v>26</v>
      </c>
      <c r="F18" s="87" t="s">
        <v>51</v>
      </c>
      <c r="G18" s="87">
        <v>30</v>
      </c>
      <c r="H18" s="88"/>
      <c r="I18" s="95">
        <f>ROUND(H18*1.2,2)</f>
        <v>0</v>
      </c>
      <c r="J18" s="95">
        <f t="shared" si="3"/>
        <v>0</v>
      </c>
      <c r="K18" s="96">
        <f t="shared" si="2"/>
        <v>0</v>
      </c>
    </row>
    <row r="19" spans="1:13" x14ac:dyDescent="0.25">
      <c r="A19" s="97" t="s">
        <v>16</v>
      </c>
      <c r="B19" s="98"/>
      <c r="C19" s="98"/>
      <c r="D19" s="98"/>
      <c r="E19" s="98"/>
      <c r="F19" s="99"/>
      <c r="G19" s="100" t="s">
        <v>17</v>
      </c>
      <c r="H19" s="100" t="s">
        <v>17</v>
      </c>
      <c r="I19" s="101" t="s">
        <v>17</v>
      </c>
      <c r="J19" s="102">
        <f>SUM(J10:J13)</f>
        <v>0</v>
      </c>
      <c r="K19" s="103">
        <f>SUM(K10:K13)</f>
        <v>0</v>
      </c>
    </row>
    <row r="20" spans="1:13" x14ac:dyDescent="0.25">
      <c r="A20" s="62" t="s">
        <v>18</v>
      </c>
      <c r="B20" s="63"/>
      <c r="C20" s="63"/>
      <c r="D20" s="63"/>
      <c r="E20" s="63"/>
      <c r="F20" s="64"/>
      <c r="G20" s="17" t="s">
        <v>17</v>
      </c>
      <c r="H20" s="17" t="s">
        <v>17</v>
      </c>
      <c r="I20" s="18" t="s">
        <v>17</v>
      </c>
      <c r="J20" s="19">
        <f>SUM(J15:J18)</f>
        <v>0</v>
      </c>
      <c r="K20" s="20">
        <f>SUM(K15:K18)</f>
        <v>0</v>
      </c>
    </row>
    <row r="21" spans="1:13" x14ac:dyDescent="0.25">
      <c r="A21" s="62" t="s">
        <v>19</v>
      </c>
      <c r="B21" s="63"/>
      <c r="C21" s="63"/>
      <c r="D21" s="63"/>
      <c r="E21" s="63"/>
      <c r="F21" s="64"/>
      <c r="G21" s="17" t="s">
        <v>17</v>
      </c>
      <c r="H21" s="17" t="s">
        <v>17</v>
      </c>
      <c r="I21" s="18" t="s">
        <v>17</v>
      </c>
      <c r="J21" s="19">
        <f>J19+J20</f>
        <v>0</v>
      </c>
      <c r="K21" s="20">
        <f>K19+K20</f>
        <v>0</v>
      </c>
    </row>
    <row r="22" spans="1:13" x14ac:dyDescent="0.25">
      <c r="A22" s="62" t="s">
        <v>20</v>
      </c>
      <c r="B22" s="63"/>
      <c r="C22" s="63"/>
      <c r="D22" s="63"/>
      <c r="E22" s="63"/>
      <c r="F22" s="64"/>
      <c r="G22" s="17" t="s">
        <v>17</v>
      </c>
      <c r="H22" s="17" t="s">
        <v>17</v>
      </c>
      <c r="I22" s="18" t="s">
        <v>17</v>
      </c>
      <c r="J22" s="19"/>
      <c r="K22" s="20">
        <f>J22*1.2</f>
        <v>0</v>
      </c>
    </row>
    <row r="23" spans="1:13" ht="15.75" thickBot="1" x14ac:dyDescent="0.3">
      <c r="A23" s="104" t="s">
        <v>21</v>
      </c>
      <c r="B23" s="105"/>
      <c r="C23" s="105"/>
      <c r="D23" s="105"/>
      <c r="E23" s="105"/>
      <c r="F23" s="106"/>
      <c r="G23" s="107" t="s">
        <v>17</v>
      </c>
      <c r="H23" s="107" t="s">
        <v>17</v>
      </c>
      <c r="I23" s="108" t="s">
        <v>17</v>
      </c>
      <c r="J23" s="109">
        <f>J21+J22</f>
        <v>0</v>
      </c>
      <c r="K23" s="110">
        <f>K21+K22</f>
        <v>0</v>
      </c>
    </row>
    <row r="24" spans="1:13" s="21" customFormat="1" ht="27.2" customHeight="1" x14ac:dyDescent="0.25">
      <c r="A24" s="65" t="s">
        <v>22</v>
      </c>
      <c r="B24" s="66"/>
      <c r="C24" s="67" t="s">
        <v>23</v>
      </c>
      <c r="D24" s="68"/>
      <c r="E24" s="68"/>
      <c r="F24" s="68"/>
      <c r="G24" s="68"/>
      <c r="H24" s="68"/>
      <c r="I24" s="68"/>
      <c r="J24" s="68"/>
      <c r="K24" s="69"/>
    </row>
    <row r="25" spans="1:13" s="21" customFormat="1" ht="40.5" customHeight="1" x14ac:dyDescent="0.25">
      <c r="A25" s="52" t="s">
        <v>24</v>
      </c>
      <c r="B25" s="53"/>
      <c r="C25" s="70" t="s">
        <v>54</v>
      </c>
      <c r="D25" s="60"/>
      <c r="E25" s="60"/>
      <c r="F25" s="60"/>
      <c r="G25" s="60"/>
      <c r="H25" s="60"/>
      <c r="I25" s="60"/>
      <c r="J25" s="60"/>
      <c r="K25" s="61"/>
    </row>
    <row r="26" spans="1:13" s="21" customFormat="1" ht="57" customHeight="1" x14ac:dyDescent="0.25">
      <c r="A26" s="52" t="s">
        <v>25</v>
      </c>
      <c r="B26" s="53"/>
      <c r="C26" s="54" t="s">
        <v>55</v>
      </c>
      <c r="D26" s="55"/>
      <c r="E26" s="55"/>
      <c r="F26" s="55"/>
      <c r="G26" s="55"/>
      <c r="H26" s="55"/>
      <c r="I26" s="55"/>
      <c r="J26" s="55"/>
      <c r="K26" s="56"/>
    </row>
    <row r="27" spans="1:13" s="21" customFormat="1" ht="31.35" customHeight="1" x14ac:dyDescent="0.25">
      <c r="A27" s="57" t="s">
        <v>26</v>
      </c>
      <c r="B27" s="58"/>
      <c r="C27" s="59" t="s">
        <v>27</v>
      </c>
      <c r="D27" s="60"/>
      <c r="E27" s="60"/>
      <c r="F27" s="60"/>
      <c r="G27" s="60"/>
      <c r="H27" s="60"/>
      <c r="I27" s="60"/>
      <c r="J27" s="60"/>
      <c r="K27" s="61"/>
    </row>
    <row r="28" spans="1:13" s="21" customFormat="1" ht="31.35" customHeight="1" x14ac:dyDescent="0.25">
      <c r="A28" s="57" t="s">
        <v>28</v>
      </c>
      <c r="B28" s="58"/>
      <c r="C28" s="59" t="s">
        <v>29</v>
      </c>
      <c r="D28" s="60"/>
      <c r="E28" s="60"/>
      <c r="F28" s="60"/>
      <c r="G28" s="60"/>
      <c r="H28" s="60"/>
      <c r="I28" s="60"/>
      <c r="J28" s="60"/>
      <c r="K28" s="61"/>
    </row>
    <row r="29" spans="1:13" s="21" customFormat="1" ht="34.9" customHeight="1" x14ac:dyDescent="0.25">
      <c r="A29" s="47" t="s">
        <v>30</v>
      </c>
      <c r="B29" s="48"/>
      <c r="C29" s="49" t="s">
        <v>31</v>
      </c>
      <c r="D29" s="49"/>
      <c r="E29" s="49"/>
      <c r="F29" s="49"/>
      <c r="G29" s="49"/>
      <c r="H29" s="49"/>
      <c r="I29" s="49"/>
      <c r="J29" s="49"/>
      <c r="K29" s="50"/>
    </row>
    <row r="30" spans="1:13" s="21" customFormat="1" ht="21" customHeight="1" x14ac:dyDescent="0.25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</row>
    <row r="31" spans="1:13" ht="19.5" customHeight="1" x14ac:dyDescent="0.25">
      <c r="A31" s="51" t="s">
        <v>32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24"/>
      <c r="M31" s="25"/>
    </row>
    <row r="32" spans="1:13" ht="19.5" customHeight="1" x14ac:dyDescent="0.25">
      <c r="A32" s="44" t="s">
        <v>33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24"/>
      <c r="M32" s="25"/>
    </row>
    <row r="33" spans="1:20" ht="22.5" customHeight="1" x14ac:dyDescent="0.25">
      <c r="A33" s="44" t="s">
        <v>34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26"/>
      <c r="M33" s="26"/>
      <c r="N33" s="26"/>
      <c r="O33" s="27"/>
      <c r="P33" s="27"/>
      <c r="Q33" s="27"/>
      <c r="R33" s="27"/>
      <c r="S33" s="27"/>
      <c r="T33" s="27"/>
    </row>
    <row r="34" spans="1:20" ht="40.5" customHeight="1" x14ac:dyDescent="0.25">
      <c r="A34" s="44" t="s">
        <v>35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28"/>
      <c r="M34" s="28"/>
      <c r="N34" s="28"/>
      <c r="O34" s="27"/>
      <c r="P34" s="27"/>
      <c r="Q34" s="27"/>
      <c r="R34" s="27"/>
      <c r="S34" s="27"/>
      <c r="T34" s="27"/>
    </row>
    <row r="35" spans="1:20" ht="20.25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8"/>
      <c r="M35" s="28"/>
      <c r="N35" s="28"/>
      <c r="O35" s="27"/>
      <c r="P35" s="27"/>
      <c r="Q35" s="27"/>
      <c r="R35" s="27"/>
      <c r="S35" s="27"/>
      <c r="T35" s="27"/>
    </row>
    <row r="36" spans="1:20" x14ac:dyDescent="0.25">
      <c r="A36" s="30"/>
      <c r="B36" s="30" t="s">
        <v>36</v>
      </c>
      <c r="C36" s="30" t="s">
        <v>37</v>
      </c>
      <c r="D36" s="30"/>
      <c r="E36" s="30"/>
      <c r="F36" s="30"/>
      <c r="G36" s="30"/>
      <c r="H36" s="30" t="s">
        <v>38</v>
      </c>
      <c r="I36" s="30"/>
      <c r="J36" s="30"/>
      <c r="K36" s="30"/>
      <c r="L36" s="27"/>
      <c r="M36" s="27"/>
      <c r="N36" s="27"/>
      <c r="O36" s="27"/>
      <c r="P36" s="27"/>
      <c r="Q36" s="27"/>
      <c r="R36" s="27"/>
    </row>
    <row r="37" spans="1:20" ht="13.7" customHeight="1" x14ac:dyDescent="0.25">
      <c r="A37" s="30"/>
      <c r="B37" s="45" t="s">
        <v>39</v>
      </c>
      <c r="C37" s="46"/>
      <c r="D37" s="31"/>
      <c r="E37" s="31"/>
      <c r="F37" s="31"/>
      <c r="G37" s="31"/>
      <c r="H37" s="32"/>
      <c r="I37" s="32"/>
      <c r="J37" s="32"/>
      <c r="K37" s="30"/>
      <c r="L37" s="27"/>
      <c r="M37" s="27"/>
      <c r="N37" s="27"/>
      <c r="O37" s="27"/>
      <c r="P37" s="27"/>
      <c r="Q37" s="27"/>
      <c r="R37" s="27"/>
    </row>
    <row r="38" spans="1:20" x14ac:dyDescent="0.25">
      <c r="A38" s="30"/>
      <c r="B38" s="33" t="s">
        <v>40</v>
      </c>
      <c r="C38" s="30"/>
      <c r="D38" s="30"/>
      <c r="E38" s="30"/>
      <c r="F38" s="30"/>
      <c r="G38" s="30"/>
      <c r="H38" s="30"/>
      <c r="I38" s="30"/>
      <c r="J38" s="30"/>
      <c r="K38" s="30"/>
    </row>
  </sheetData>
  <mergeCells count="29">
    <mergeCell ref="A1:K1"/>
    <mergeCell ref="A2:K2"/>
    <mergeCell ref="A3:K3"/>
    <mergeCell ref="A4:K4"/>
    <mergeCell ref="A5:K5"/>
    <mergeCell ref="A9:K9"/>
    <mergeCell ref="A14:K14"/>
    <mergeCell ref="A19:F19"/>
    <mergeCell ref="A20:F20"/>
    <mergeCell ref="A21:F21"/>
    <mergeCell ref="A22:F22"/>
    <mergeCell ref="A23:F23"/>
    <mergeCell ref="A24:B24"/>
    <mergeCell ref="C24:K24"/>
    <mergeCell ref="A25:B25"/>
    <mergeCell ref="C25:K25"/>
    <mergeCell ref="A26:B26"/>
    <mergeCell ref="C26:K26"/>
    <mergeCell ref="A27:B27"/>
    <mergeCell ref="C27:K27"/>
    <mergeCell ref="A28:B28"/>
    <mergeCell ref="C28:K28"/>
    <mergeCell ref="A34:K34"/>
    <mergeCell ref="B37:C37"/>
    <mergeCell ref="A29:B29"/>
    <mergeCell ref="C29:K29"/>
    <mergeCell ref="A31:K31"/>
    <mergeCell ref="A32:K32"/>
    <mergeCell ref="A33:K33"/>
  </mergeCells>
  <pageMargins left="0.51181100000000002" right="0.51181100000000002" top="0.55118100000000014" bottom="0.35433099999999995" header="0.31496099999999999" footer="0.31496099999999999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 5</vt:lpstr>
      <vt:lpstr>'Лот №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1</cp:revision>
  <cp:lastPrinted>2025-06-06T05:51:44Z</cp:lastPrinted>
  <dcterms:created xsi:type="dcterms:W3CDTF">2015-06-05T18:19:00Z</dcterms:created>
  <dcterms:modified xsi:type="dcterms:W3CDTF">2025-06-06T05:53:03Z</dcterms:modified>
  <cp:version>1048576</cp:version>
</cp:coreProperties>
</file>