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Промоперсонал\Документы для участников\"/>
    </mc:Choice>
  </mc:AlternateContent>
  <xr:revisionPtr revIDLastSave="0" documentId="13_ncr:1_{8F4BA5FF-8A03-4C5A-AFD3-137E81D26CD4}" xr6:coauthVersionLast="47" xr6:coauthVersionMax="47" xr10:uidLastSave="{00000000-0000-0000-0000-000000000000}"/>
  <bookViews>
    <workbookView xWindow="-28920" yWindow="-1065" windowWidth="29040" windowHeight="15840" activeTab="2" xr2:uid="{00000000-000D-0000-FFFF-FFFF00000000}"/>
  </bookViews>
  <sheets>
    <sheet name="Приложение Барнаул" sheetId="1" state="hidden" r:id="rId1"/>
    <sheet name="Приложение Омск" sheetId="2" state="hidden" r:id="rId2"/>
    <sheet name="КП" sheetId="3" r:id="rId3"/>
  </sheets>
  <definedNames>
    <definedName name="Print_Titles" localSheetId="0">'Приложение Барнаул'!$4:$4</definedName>
    <definedName name="Print_Titles" localSheetId="1">'Приложение Омск'!$4:$4</definedName>
  </definedNames>
  <calcPr calcId="181029"/>
</workbook>
</file>

<file path=xl/calcChain.xml><?xml version="1.0" encoding="utf-8"?>
<calcChain xmlns="http://schemas.openxmlformats.org/spreadsheetml/2006/main">
  <c r="G44" i="3" l="1"/>
  <c r="H44" i="3"/>
  <c r="G43" i="3"/>
  <c r="H43" i="3"/>
  <c r="G42" i="3"/>
  <c r="H42" i="3"/>
  <c r="G41" i="3"/>
  <c r="H41" i="3"/>
  <c r="G39" i="3"/>
  <c r="H39" i="3"/>
  <c r="G38" i="3"/>
  <c r="H38" i="3"/>
  <c r="G37" i="3"/>
  <c r="H37" i="3"/>
  <c r="G36" i="3"/>
  <c r="G45" i="3" s="1"/>
  <c r="H36" i="3"/>
  <c r="H31" i="3"/>
  <c r="G31" i="3"/>
  <c r="H30" i="3"/>
  <c r="G30" i="3"/>
  <c r="G29" i="3"/>
  <c r="H29" i="3"/>
  <c r="H28" i="3"/>
  <c r="G28" i="3"/>
  <c r="G26" i="3"/>
  <c r="H26" i="3"/>
  <c r="G25" i="3"/>
  <c r="G32" i="3" s="1"/>
  <c r="H25" i="3"/>
  <c r="G24" i="3"/>
  <c r="H24" i="3"/>
  <c r="G23" i="3"/>
  <c r="H23" i="3"/>
  <c r="G18" i="3"/>
  <c r="H18" i="3"/>
  <c r="G17" i="3"/>
  <c r="H17" i="3"/>
  <c r="H16" i="3"/>
  <c r="G16" i="3"/>
  <c r="H15" i="3"/>
  <c r="G15" i="3"/>
  <c r="G13" i="3"/>
  <c r="H13" i="3"/>
  <c r="H12" i="3"/>
  <c r="G12" i="3"/>
  <c r="G11" i="3"/>
  <c r="H11" i="3"/>
  <c r="G10" i="3"/>
  <c r="H10" i="3"/>
  <c r="G9" i="3"/>
  <c r="H9" i="3"/>
  <c r="I8" i="2"/>
  <c r="M8" i="2" s="1"/>
  <c r="N8" i="2" s="1"/>
  <c r="H8" i="2"/>
  <c r="M7" i="2"/>
  <c r="N7" i="2" s="1"/>
  <c r="I7" i="2"/>
  <c r="J7" i="2" s="1"/>
  <c r="H7" i="2"/>
  <c r="M6" i="2"/>
  <c r="N6" i="2" s="1"/>
  <c r="J6" i="2"/>
  <c r="I6" i="2"/>
  <c r="H6" i="2"/>
  <c r="I15" i="1"/>
  <c r="M15" i="1" s="1"/>
  <c r="N15" i="1" s="1"/>
  <c r="H15" i="1"/>
  <c r="N14" i="1"/>
  <c r="M14" i="1"/>
  <c r="J14" i="1"/>
  <c r="I14" i="1"/>
  <c r="H14" i="1"/>
  <c r="I13" i="1"/>
  <c r="J13" i="1" s="1"/>
  <c r="H13" i="1"/>
  <c r="I12" i="1"/>
  <c r="M12" i="1" s="1"/>
  <c r="N12" i="1" s="1"/>
  <c r="H12" i="1"/>
  <c r="M11" i="1"/>
  <c r="N11" i="1" s="1"/>
  <c r="I11" i="1"/>
  <c r="J11" i="1" s="1"/>
  <c r="H11" i="1"/>
  <c r="I10" i="1"/>
  <c r="M10" i="1" s="1"/>
  <c r="N10" i="1" s="1"/>
  <c r="H10" i="1"/>
  <c r="M9" i="1"/>
  <c r="N9" i="1" s="1"/>
  <c r="I9" i="1"/>
  <c r="J9" i="1" s="1"/>
  <c r="H9" i="1"/>
  <c r="M8" i="1"/>
  <c r="N8" i="1" s="1"/>
  <c r="J8" i="1"/>
  <c r="I8" i="1"/>
  <c r="H8" i="1"/>
  <c r="I7" i="1"/>
  <c r="M7" i="1" s="1"/>
  <c r="N7" i="1" s="1"/>
  <c r="H7" i="1"/>
  <c r="J6" i="1"/>
  <c r="I6" i="1"/>
  <c r="M6" i="1" s="1"/>
  <c r="N6" i="1" s="1"/>
  <c r="H6" i="1"/>
  <c r="G19" i="3" l="1"/>
  <c r="H32" i="3"/>
  <c r="H19" i="3"/>
  <c r="H45" i="3"/>
  <c r="J10" i="1"/>
  <c r="M13" i="1"/>
  <c r="N13" i="1" s="1"/>
  <c r="J8" i="2"/>
  <c r="J7" i="1"/>
  <c r="J15" i="1"/>
  <c r="J12" i="1"/>
</calcChain>
</file>

<file path=xl/sharedStrings.xml><?xml version="1.0" encoding="utf-8"?>
<sst xmlns="http://schemas.openxmlformats.org/spreadsheetml/2006/main" count="274" uniqueCount="116">
  <si>
    <t>Приложение № _____ к Форме № 3. Коммерческое предложение</t>
  </si>
  <si>
    <t>Лот № 2. Поставка мебели для Отделения в г.Барнаул</t>
  </si>
  <si>
    <t>№ п/п</t>
  </si>
  <si>
    <t>Наименование ТМЦ</t>
  </si>
  <si>
    <t>Единица измерения</t>
  </si>
  <si>
    <t>Потребность, в год.</t>
  </si>
  <si>
    <t>Место (адрес) поставки</t>
  </si>
  <si>
    <t>Срок поставки</t>
  </si>
  <si>
    <t>Цена без учета НДС, руб./шт.</t>
  </si>
  <si>
    <t>Цена  с учетом НДС, руб./шт.</t>
  </si>
  <si>
    <t>Стоимость  без учета НДС, руб.</t>
  </si>
  <si>
    <t>Стоимость с учетом НДС, руб.</t>
  </si>
  <si>
    <t>Стоимость доставки, без учета НДС, руб.</t>
  </si>
  <si>
    <t>Стоимость доставки, с учетом НДС, руб.</t>
  </si>
  <si>
    <t>Итого стоимость без учета НДС, руб.</t>
  </si>
  <si>
    <t>Итого стоимость с учетом НДС, руб.</t>
  </si>
  <si>
    <t>1*</t>
  </si>
  <si>
    <t>7**</t>
  </si>
  <si>
    <t>Стол эргономичный (правый), габариты 1350*900/600/500*760, материал столешницы ЛДСП 22мм, материал лицевой и боковых панелей ЛДСП 16мм. Цвет - орех таволато</t>
  </si>
  <si>
    <t>шт.</t>
  </si>
  <si>
    <t>г. Барнаул, ул. Карла Маркса, 124</t>
  </si>
  <si>
    <t>Не более одного календарного месяца с момента получения заявки на поставку мебели. Поставка осуществляется партионно, после согласования количества партии с Заказчиком.</t>
  </si>
  <si>
    <t>Стол эргономичный (левый),  габариты 1350*900/600/500*760, материал столешницы ЛДСП 22мм, материал лицевой и боковых панелей ЛДСП 16мм. Цвет - орех таволато</t>
  </si>
  <si>
    <t>Тумба приставная с замком, размер 500*500*760, материал топа ЛДСП 22мм, материал корпуса ЛДСП 16мм. Тумба состоит из 3 выдвижных ящиков на направляющих полного выдвижения, верхний ящик оснащен замком,  между топом тумбы и ящиками предусмотрена ниша. Цвет - орех таволато</t>
  </si>
  <si>
    <t>Шкаф для одежды, габариты 760*550*2000, материал корпуса шкафа ЛДСП толщиной 16мм, верхний топ, нижний топ и полки  ЛДСП 22мм, материал дверей ЛДСП 16мм. Шкаф состоит их верхней полки для головных уборов, нижней полки для обуви. В шкафу устанавливается продольная штанга из хромированного металла. Цвет- орех таволато</t>
  </si>
  <si>
    <t>Шкаф для документов (5 секций), габариты 760*390*2000. Материал корпуса шкафа ЛДСП толщиной 16мм, верхний топ, нижний топ и полки  ЛДСП 22мм, материал дверей ЛДСП 16мм. Двери предусмотрены  на 2 нижних секции шкафа. Цвет- орех таволато</t>
  </si>
  <si>
    <t>Шкаф для документов (2 секции), габариты 760*390*840. Материал корпуса шкафа ЛДСП толщиной 16мм, верхний топ, нижний топ и полки  ЛДСП 22мм, материал дверей ЛДСП 16мм. Двери предусмотрены. Цвет- орех таволато</t>
  </si>
  <si>
    <t>Кресло Юпитер.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Должна быть фиксация спинки в положении отодвинутом от сиденья. Возможность регулирования высоты спинки.  Материал обивки -ткань. Цветовое исполнение - черный</t>
  </si>
  <si>
    <t>Стул офисный ИЗО. Опора - металлические ножки на основе сварной рамы из овального профиля 1,3мм. Внешняя сторона сиденья и спинки должна иметь  декоративную пластиковую крышку. Покрытие каркаса: полимерное черного цвета. Рабочая нагрузка - до 140 кг. Исполнение - черный текстиль.</t>
  </si>
  <si>
    <t>Кресло офисное СН 668.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Возможность регулирования высоты спинки. Материал обивки -искусственная кожа. Цветовое исполнение - черный</t>
  </si>
  <si>
    <t>Шкаф картотека "Практик" (металлический). Габариты внешние 408x480х1305 мм, габариты внутренние327x424х255 мм, шкаф оснащен полками в количестве 4 шт. Цвет - серый.</t>
  </si>
  <si>
    <t>* Столбцы 1-6 заполняются Исполнителем Технического задания</t>
  </si>
  <si>
    <t>**  7-14 заполняются Участником отбора</t>
  </si>
  <si>
    <t xml:space="preserve">Исполнитель: </t>
  </si>
  <si>
    <t>Ведущий специалист по административным Логачева Н.А.</t>
  </si>
  <si>
    <t>Дата: ___/___/_______</t>
  </si>
  <si>
    <t xml:space="preserve">Руководитель Службы исполнителя: </t>
  </si>
  <si>
    <t>Начальник управления АПБ Дерюгина Н.В.</t>
  </si>
  <si>
    <t>Заказчик:</t>
  </si>
  <si>
    <t>Руководитель Службы Заказчика:</t>
  </si>
  <si>
    <t>ЗГД по по организационным вопросам Андраханова Е.В.</t>
  </si>
  <si>
    <t>Согласовано:</t>
  </si>
  <si>
    <t>Начальник отдела МТО</t>
  </si>
  <si>
    <t>__________________/ Касилов С.В. /</t>
  </si>
  <si>
    <t>Служба инвестиционного планирования/Планово-бюджетная Служба (в зависимости от статей финансирования)</t>
  </si>
  <si>
    <t>_________________/Овчинников М.С./</t>
  </si>
  <si>
    <t>Заместитель генерального директора по развитию бизнеса</t>
  </si>
  <si>
    <t>_________________/Чуманов М.В./</t>
  </si>
  <si>
    <t>Заместитель генерального директора по организационным вопросам</t>
  </si>
  <si>
    <t>_________________/Андраханова Е.В./</t>
  </si>
  <si>
    <t>Лот № 3. Поставка мебели для Отделения в г.Омск</t>
  </si>
  <si>
    <t>Стул "София".Основание стула - хромированный металлический каркас. Высокие подлокотники с кожаными накладками стула София, обеспечивают сидящему повышенный комфорт. Ширина 560 мм Глубина 600мм Высота со спинкой 830 Высота до сиденья 450 мм</t>
  </si>
  <si>
    <t>г.Омск, ул.Фрунзе, 54</t>
  </si>
  <si>
    <t>Стеллаж открытый (6 секций) 410*400*2180. Материалкорпуса из ЛДСП толщиной 16мм.  Шкаф состоит из каркаса и шести полок. Цвет Ольха</t>
  </si>
  <si>
    <t>Стеллаж открытый (6 секций) 410*400*2180. Материалкорпуса из ЛДСП толщиной 16мм.  Шкаф состоит из каркаса и шести полок. Цвет Беленый дуб</t>
  </si>
  <si>
    <t>/наименование Претендента/</t>
  </si>
  <si>
    <t>Стоимость услуг по организации активностей с привлечением промоперсонала за 1 матч КХЛ</t>
  </si>
  <si>
    <t xml:space="preserve">Наименование </t>
  </si>
  <si>
    <t>Описание</t>
  </si>
  <si>
    <t>Ед.  Изм.</t>
  </si>
  <si>
    <t>Кол-во единиц</t>
  </si>
  <si>
    <t>Цена, руб. 
с учетом НДС*</t>
  </si>
  <si>
    <t>Стоимость, руб. с учетом НДС*</t>
  </si>
  <si>
    <t>Персонал</t>
  </si>
  <si>
    <t>Промоутер-аниматор</t>
  </si>
  <si>
    <t>чел.</t>
  </si>
  <si>
    <t>Девушки/юноши, возраст от 18 до 30 лет. Работа в фойе на зоне активностей, работа с гостями мероприятия, работа с раздаточным материалом, промо-материалами, расходными материалами. Костюм предоставляет Заказчик до начала матча/мероприятия.</t>
  </si>
  <si>
    <t>Диджей в фойе</t>
  </si>
  <si>
    <t>Работа на музыкальной зоне со своим ноутбуком и пультом.
Плей-лист предоставляет Заказчик до начала матча/мероприятия.</t>
  </si>
  <si>
    <t>Супервайзер</t>
  </si>
  <si>
    <t>Присутствие на мероприятии, решение всех возникающих организационных вопросов, контроль и координация работы персонала.</t>
  </si>
  <si>
    <t>Расходный материал</t>
  </si>
  <si>
    <t>Ватман</t>
  </si>
  <si>
    <t>Формат А2</t>
  </si>
  <si>
    <t>Гуашь</t>
  </si>
  <si>
    <t>2 цвета – красный, черный</t>
  </si>
  <si>
    <t>компл.</t>
  </si>
  <si>
    <t>Расходные материалы для аквагрима</t>
  </si>
  <si>
    <t>Влажные и сухие салфетки, ватные палочки, мицеллярная вода, перчатки </t>
  </si>
  <si>
    <t>Аквагрим</t>
  </si>
  <si>
    <t>Красный, черный, белый цвет</t>
  </si>
  <si>
    <t>Итого стоимость оказания услуг за 1 матч**</t>
  </si>
  <si>
    <t>Стоимость услуг по организации активностей с привлечением промоперсонала за 1 матч МХЛ</t>
  </si>
  <si>
    <t>Диджей</t>
  </si>
  <si>
    <t>Стоимость услуг по организации активностей с привлечением промоперсонала за 1 матч ВХЛ</t>
  </si>
  <si>
    <t>Стоимость ставки промоперсонала в час</t>
  </si>
  <si>
    <t>N п/п</t>
  </si>
  <si>
    <t>Наименование специалиста</t>
  </si>
  <si>
    <t>Ставка в час, руб. без учета НДС</t>
  </si>
  <si>
    <t>Ставка в час, руб. с учетом НДС</t>
  </si>
  <si>
    <t>Условия и форма оплаты</t>
  </si>
  <si>
    <t>Место оказания услуг</t>
  </si>
  <si>
    <t>Период фиксации цен Предложения</t>
  </si>
  <si>
    <t>цены, указанные в коммерческом предложении, фиксируются и не подлежат изменению в течение срока действия договора.</t>
  </si>
  <si>
    <t>Срок действия договора</t>
  </si>
  <si>
    <t>Количество расходных материалов может быть изменено в меньшую сторону, в зависимости от их расходов на матчах.</t>
  </si>
  <si>
    <t>**  Стоимость оказания услуг включает в себя все расходы, связанные с оказанием услуг: стоимость используемых материалов и оборудования, затраты на погрузку/разгрузку, на оказание услуг, транспортные расходы, заработная плата персонала, менеджмент проекта, а также прочие расходы, налоги, уплаченные или надлежащие уплате и другие обязательные платежи.</t>
  </si>
  <si>
    <t>______________           _______________      _______________</t>
  </si>
  <si>
    <t xml:space="preserve">    (Должность)                                                (Подпись руководителя)                                    (ФИО)                     </t>
  </si>
  <si>
    <t xml:space="preserve">                                                                     М.П.</t>
  </si>
  <si>
    <t>Приложение к Форме № 1</t>
  </si>
  <si>
    <t>от «       »  __________________  2025 г.</t>
  </si>
  <si>
    <t>Стоимость услуг по организации активностей с привлечением промоперсонала</t>
  </si>
  <si>
    <t>Девушки/юноши, высокие коммуникативные навыки, возраст от 18 до 30 лет. Работа на зоне активностей, работа с гостями мероприятия, работа с раздаточным материалом, промо-материалами, расходными материалами. Обязательное требование к работе на зонах аквагрима и станции плакатов: наличие художественного образования.</t>
  </si>
  <si>
    <t>Промоутер на стойке программы лояльности</t>
  </si>
  <si>
    <t>Девушки/юноши, высокие коммуникативные навыки, возраст от 18 до 30 лет. Знание программы лояльности*, работа с гостями мероприятия.
*Информация о программе лояльности и ее условиях передается Исполнителю в течение 5 календарных дней с даты заключения договора в виде инструкции в электронном виде отдельно от Заказа.
Исполнитель обязуется нести ответственность за инструктаж и знания своих сотрудников, работающих на стойках программы лояльности.
При изменении условий программы лояльности Заказчик уведомляет Исполнителя за 5 календарных дней до начала действия таких изменений.</t>
  </si>
  <si>
    <t>Промоутер – аниматор в костюме маскота</t>
  </si>
  <si>
    <t>Цена, руб. без учета НДС</t>
  </si>
  <si>
    <t>Стоимость, руб. без учета НДС</t>
  </si>
  <si>
    <t>оплата производится по факту оказания услуг после каждого мероприятия в течение 20 (двадцати) рабочих дней с даты подписания Акта сдачи-приемки оказанных услуг.</t>
  </si>
  <si>
    <t>Период оказания услуг</t>
  </si>
  <si>
    <t xml:space="preserve"> с 01.09.2025 по 31.08.2026</t>
  </si>
  <si>
    <t>644119, г. Омск, ул. Лукашевича, 35 («G-Drive Арена»); 644008, г. Омск, пр. Мира, 1Б (Хоккейная Академия «Авангард»); иные площадки по согласованию с Заказчиком.</t>
  </si>
  <si>
    <t>договор вступает в силу с даты заключения и действует до полного исполнения Сторонами обязательств по договору.</t>
  </si>
  <si>
    <t>* Если организация работает по упрощенной системе налогообложения, то стоимость услуг с учетом НДС не указывается, в ячейках необходимо написать "НДС не облагается".</t>
  </si>
  <si>
    <t>Коммерческое предложение к Отбору № 37-2025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</si>
</sst>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theme="1"/>
      <name val="Arial"/>
    </font>
    <font>
      <b/>
      <sz val="11"/>
      <color theme="1"/>
      <name val="Arial"/>
    </font>
    <font>
      <b/>
      <sz val="14"/>
      <color theme="1"/>
      <name val="Arial"/>
    </font>
    <font>
      <b/>
      <sz val="11"/>
      <name val="Calibri"/>
    </font>
    <font>
      <b/>
      <sz val="10"/>
      <name val="Arial"/>
    </font>
    <font>
      <sz val="10"/>
      <name val="Arial"/>
    </font>
    <font>
      <sz val="10"/>
      <color theme="1"/>
      <name val="Arial"/>
    </font>
    <font>
      <b/>
      <sz val="11"/>
      <color theme="1"/>
      <name val="Calibri"/>
      <scheme val="minor"/>
    </font>
    <font>
      <i/>
      <sz val="12"/>
      <color theme="1"/>
      <name val="Verdana"/>
    </font>
    <font>
      <sz val="14"/>
      <color theme="1"/>
      <name val="Verdana"/>
    </font>
    <font>
      <sz val="11"/>
      <color theme="1"/>
      <name val="Verdana"/>
    </font>
    <font>
      <sz val="9"/>
      <color theme="1"/>
      <name val="Verdana"/>
    </font>
    <font>
      <i/>
      <vertAlign val="superscript"/>
      <sz val="12"/>
      <color theme="1"/>
      <name val="Verdana"/>
    </font>
    <font>
      <sz val="10"/>
      <name val="Verdana"/>
    </font>
    <font>
      <sz val="12"/>
      <color theme="1"/>
      <name val="Verdana"/>
    </font>
    <font>
      <i/>
      <vertAlign val="superscript"/>
      <sz val="14"/>
      <color theme="1"/>
      <name val="Verdana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" fontId="2" fillId="0" borderId="0">
      <alignment vertical="center"/>
    </xf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/>
    </xf>
    <xf numFmtId="0" fontId="6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justify" wrapText="1"/>
    </xf>
    <xf numFmtId="2" fontId="10" fillId="4" borderId="10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2" fontId="10" fillId="0" borderId="0" xfId="0" applyNumberFormat="1" applyFont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4" fontId="13" fillId="0" borderId="0" xfId="0" applyNumberFormat="1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justify" vertical="center" wrapText="1"/>
    </xf>
    <xf numFmtId="0" fontId="20" fillId="5" borderId="1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9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opLeftCell="A10" zoomScale="70" workbookViewId="0">
      <selection activeCell="B15" sqref="B15:F15"/>
    </sheetView>
  </sheetViews>
  <sheetFormatPr defaultRowHeight="14.5" x14ac:dyDescent="0.35"/>
  <cols>
    <col min="1" max="1" width="4.1796875" style="1" customWidth="1"/>
    <col min="2" max="2" width="73.81640625" customWidth="1"/>
    <col min="3" max="3" width="11" customWidth="1"/>
    <col min="4" max="4" width="21.81640625" customWidth="1"/>
    <col min="5" max="5" width="20.26953125" customWidth="1"/>
    <col min="6" max="6" width="33.1796875" customWidth="1"/>
    <col min="7" max="7" width="12.453125" customWidth="1"/>
    <col min="8" max="8" width="14.1796875" customWidth="1"/>
    <col min="9" max="9" width="15.54296875" customWidth="1"/>
    <col min="10" max="10" width="15" customWidth="1"/>
    <col min="11" max="11" width="14.81640625" customWidth="1"/>
    <col min="12" max="12" width="17" customWidth="1"/>
    <col min="13" max="13" width="15" customWidth="1"/>
    <col min="14" max="14" width="15.26953125" customWidth="1"/>
  </cols>
  <sheetData>
    <row r="1" spans="1:14" ht="17.25" customHeight="1" x14ac:dyDescent="0.4">
      <c r="A1" s="2"/>
      <c r="B1" s="3"/>
      <c r="C1" s="3"/>
      <c r="D1" s="3"/>
      <c r="E1" s="4"/>
      <c r="F1" s="3"/>
      <c r="G1" s="5" t="s">
        <v>0</v>
      </c>
      <c r="H1" s="5"/>
      <c r="I1" s="5"/>
      <c r="J1" s="5"/>
      <c r="K1" s="6"/>
    </row>
    <row r="2" spans="1:14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7"/>
    </row>
    <row r="3" spans="1:14" x14ac:dyDescent="0.3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4" s="8" customFormat="1" ht="54" customHeight="1" x14ac:dyDescent="0.3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</row>
    <row r="5" spans="1:14" s="8" customFormat="1" x14ac:dyDescent="0.35">
      <c r="A5" s="9" t="s">
        <v>16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 t="s">
        <v>17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</row>
    <row r="6" spans="1:14" s="8" customFormat="1" ht="81.75" customHeight="1" x14ac:dyDescent="0.35">
      <c r="A6" s="10">
        <v>1</v>
      </c>
      <c r="B6" s="11" t="s">
        <v>18</v>
      </c>
      <c r="C6" s="12" t="s">
        <v>19</v>
      </c>
      <c r="D6" s="13">
        <v>5</v>
      </c>
      <c r="E6" s="12" t="s">
        <v>20</v>
      </c>
      <c r="F6" s="12" t="s">
        <v>21</v>
      </c>
      <c r="G6" s="14"/>
      <c r="H6" s="15">
        <f t="shared" ref="H6:H15" si="0">G6*1.18</f>
        <v>0</v>
      </c>
      <c r="I6" s="15">
        <f t="shared" ref="I6:I15" si="1">G6*D6</f>
        <v>0</v>
      </c>
      <c r="J6" s="15">
        <f t="shared" ref="J6:J15" si="2">I6*1.18</f>
        <v>0</v>
      </c>
      <c r="K6" s="15"/>
      <c r="L6" s="15"/>
      <c r="M6" s="15">
        <f t="shared" ref="M6:M15" si="3">K6+I6</f>
        <v>0</v>
      </c>
      <c r="N6" s="15">
        <f t="shared" ref="N6:N15" si="4">M6*1.18</f>
        <v>0</v>
      </c>
    </row>
    <row r="7" spans="1:14" s="8" customFormat="1" ht="85.5" customHeight="1" x14ac:dyDescent="0.35">
      <c r="A7" s="10">
        <v>2</v>
      </c>
      <c r="B7" s="11" t="s">
        <v>22</v>
      </c>
      <c r="C7" s="12" t="s">
        <v>19</v>
      </c>
      <c r="D7" s="13">
        <v>5</v>
      </c>
      <c r="E7" s="12" t="s">
        <v>20</v>
      </c>
      <c r="F7" s="12" t="s">
        <v>21</v>
      </c>
      <c r="G7" s="14"/>
      <c r="H7" s="15">
        <f t="shared" si="0"/>
        <v>0</v>
      </c>
      <c r="I7" s="15">
        <f t="shared" si="1"/>
        <v>0</v>
      </c>
      <c r="J7" s="15">
        <f t="shared" si="2"/>
        <v>0</v>
      </c>
      <c r="K7" s="15"/>
      <c r="L7" s="15"/>
      <c r="M7" s="15">
        <f t="shared" si="3"/>
        <v>0</v>
      </c>
      <c r="N7" s="15">
        <f t="shared" si="4"/>
        <v>0</v>
      </c>
    </row>
    <row r="8" spans="1:14" s="8" customFormat="1" ht="84" customHeight="1" x14ac:dyDescent="0.35">
      <c r="A8" s="10">
        <v>3</v>
      </c>
      <c r="B8" s="11" t="s">
        <v>23</v>
      </c>
      <c r="C8" s="12" t="s">
        <v>19</v>
      </c>
      <c r="D8" s="13">
        <v>10</v>
      </c>
      <c r="E8" s="12" t="s">
        <v>20</v>
      </c>
      <c r="F8" s="12" t="s">
        <v>21</v>
      </c>
      <c r="G8" s="14"/>
      <c r="H8" s="15">
        <f t="shared" si="0"/>
        <v>0</v>
      </c>
      <c r="I8" s="15">
        <f t="shared" si="1"/>
        <v>0</v>
      </c>
      <c r="J8" s="15">
        <f t="shared" si="2"/>
        <v>0</v>
      </c>
      <c r="K8" s="15"/>
      <c r="L8" s="15"/>
      <c r="M8" s="15">
        <f t="shared" si="3"/>
        <v>0</v>
      </c>
      <c r="N8" s="15">
        <f t="shared" si="4"/>
        <v>0</v>
      </c>
    </row>
    <row r="9" spans="1:14" s="8" customFormat="1" ht="84" customHeight="1" x14ac:dyDescent="0.35">
      <c r="A9" s="10">
        <v>4</v>
      </c>
      <c r="B9" s="11" t="s">
        <v>24</v>
      </c>
      <c r="C9" s="12" t="s">
        <v>19</v>
      </c>
      <c r="D9" s="13">
        <v>3</v>
      </c>
      <c r="E9" s="12" t="s">
        <v>20</v>
      </c>
      <c r="F9" s="12" t="s">
        <v>21</v>
      </c>
      <c r="G9" s="14"/>
      <c r="H9" s="15">
        <f t="shared" si="0"/>
        <v>0</v>
      </c>
      <c r="I9" s="15">
        <f t="shared" si="1"/>
        <v>0</v>
      </c>
      <c r="J9" s="15">
        <f t="shared" si="2"/>
        <v>0</v>
      </c>
      <c r="K9" s="15"/>
      <c r="L9" s="15"/>
      <c r="M9" s="15">
        <f t="shared" si="3"/>
        <v>0</v>
      </c>
      <c r="N9" s="15">
        <f t="shared" si="4"/>
        <v>0</v>
      </c>
    </row>
    <row r="10" spans="1:14" s="8" customFormat="1" ht="85.5" customHeight="1" x14ac:dyDescent="0.35">
      <c r="A10" s="10">
        <v>5</v>
      </c>
      <c r="B10" s="11" t="s">
        <v>25</v>
      </c>
      <c r="C10" s="12" t="s">
        <v>19</v>
      </c>
      <c r="D10" s="13">
        <v>5</v>
      </c>
      <c r="E10" s="12" t="s">
        <v>20</v>
      </c>
      <c r="F10" s="12" t="s">
        <v>21</v>
      </c>
      <c r="G10" s="14"/>
      <c r="H10" s="15">
        <f t="shared" si="0"/>
        <v>0</v>
      </c>
      <c r="I10" s="15">
        <f t="shared" si="1"/>
        <v>0</v>
      </c>
      <c r="J10" s="15">
        <f t="shared" si="2"/>
        <v>0</v>
      </c>
      <c r="K10" s="15"/>
      <c r="L10" s="15"/>
      <c r="M10" s="15">
        <f t="shared" si="3"/>
        <v>0</v>
      </c>
      <c r="N10" s="15">
        <f t="shared" si="4"/>
        <v>0</v>
      </c>
    </row>
    <row r="11" spans="1:14" s="8" customFormat="1" ht="85.5" customHeight="1" x14ac:dyDescent="0.35">
      <c r="A11" s="10">
        <v>6</v>
      </c>
      <c r="B11" s="11" t="s">
        <v>26</v>
      </c>
      <c r="C11" s="12" t="s">
        <v>19</v>
      </c>
      <c r="D11" s="13">
        <v>5</v>
      </c>
      <c r="E11" s="12" t="s">
        <v>20</v>
      </c>
      <c r="F11" s="12" t="s">
        <v>21</v>
      </c>
      <c r="G11" s="14"/>
      <c r="H11" s="15">
        <f t="shared" si="0"/>
        <v>0</v>
      </c>
      <c r="I11" s="15">
        <f t="shared" si="1"/>
        <v>0</v>
      </c>
      <c r="J11" s="15">
        <f t="shared" si="2"/>
        <v>0</v>
      </c>
      <c r="K11" s="15"/>
      <c r="L11" s="15"/>
      <c r="M11" s="15">
        <f t="shared" si="3"/>
        <v>0</v>
      </c>
      <c r="N11" s="15">
        <f t="shared" si="4"/>
        <v>0</v>
      </c>
    </row>
    <row r="12" spans="1:14" s="8" customFormat="1" ht="88.5" customHeight="1" x14ac:dyDescent="0.35">
      <c r="A12" s="10">
        <v>7</v>
      </c>
      <c r="B12" s="16" t="s">
        <v>27</v>
      </c>
      <c r="C12" s="12" t="s">
        <v>19</v>
      </c>
      <c r="D12" s="13">
        <v>10</v>
      </c>
      <c r="E12" s="12" t="s">
        <v>20</v>
      </c>
      <c r="F12" s="12" t="s">
        <v>21</v>
      </c>
      <c r="G12" s="14"/>
      <c r="H12" s="15">
        <f t="shared" si="0"/>
        <v>0</v>
      </c>
      <c r="I12" s="15">
        <f t="shared" si="1"/>
        <v>0</v>
      </c>
      <c r="J12" s="15">
        <f t="shared" si="2"/>
        <v>0</v>
      </c>
      <c r="K12" s="15"/>
      <c r="L12" s="15"/>
      <c r="M12" s="15">
        <f t="shared" si="3"/>
        <v>0</v>
      </c>
      <c r="N12" s="15">
        <f t="shared" si="4"/>
        <v>0</v>
      </c>
    </row>
    <row r="13" spans="1:14" s="8" customFormat="1" ht="86.25" customHeight="1" x14ac:dyDescent="0.35">
      <c r="A13" s="10">
        <v>8</v>
      </c>
      <c r="B13" s="11" t="s">
        <v>28</v>
      </c>
      <c r="C13" s="12" t="s">
        <v>19</v>
      </c>
      <c r="D13" s="13">
        <v>5</v>
      </c>
      <c r="E13" s="12" t="s">
        <v>20</v>
      </c>
      <c r="F13" s="12" t="s">
        <v>21</v>
      </c>
      <c r="G13" s="14"/>
      <c r="H13" s="15">
        <f t="shared" si="0"/>
        <v>0</v>
      </c>
      <c r="I13" s="15">
        <f t="shared" si="1"/>
        <v>0</v>
      </c>
      <c r="J13" s="15">
        <f t="shared" si="2"/>
        <v>0</v>
      </c>
      <c r="K13" s="15"/>
      <c r="L13" s="15"/>
      <c r="M13" s="15">
        <f t="shared" si="3"/>
        <v>0</v>
      </c>
      <c r="N13" s="15">
        <f t="shared" si="4"/>
        <v>0</v>
      </c>
    </row>
    <row r="14" spans="1:14" s="8" customFormat="1" ht="86.25" customHeight="1" x14ac:dyDescent="0.35">
      <c r="A14" s="10">
        <v>9</v>
      </c>
      <c r="B14" s="11" t="s">
        <v>29</v>
      </c>
      <c r="C14" s="12" t="s">
        <v>19</v>
      </c>
      <c r="D14" s="13">
        <v>2</v>
      </c>
      <c r="E14" s="12" t="s">
        <v>20</v>
      </c>
      <c r="F14" s="12" t="s">
        <v>21</v>
      </c>
      <c r="G14" s="14"/>
      <c r="H14" s="15">
        <f t="shared" si="0"/>
        <v>0</v>
      </c>
      <c r="I14" s="15">
        <f t="shared" si="1"/>
        <v>0</v>
      </c>
      <c r="J14" s="15">
        <f t="shared" si="2"/>
        <v>0</v>
      </c>
      <c r="K14" s="15"/>
      <c r="L14" s="15"/>
      <c r="M14" s="15">
        <f t="shared" si="3"/>
        <v>0</v>
      </c>
      <c r="N14" s="15">
        <f t="shared" si="4"/>
        <v>0</v>
      </c>
    </row>
    <row r="15" spans="1:14" s="8" customFormat="1" ht="86.25" customHeight="1" x14ac:dyDescent="0.35">
      <c r="A15" s="10">
        <v>10</v>
      </c>
      <c r="B15" s="11" t="s">
        <v>30</v>
      </c>
      <c r="C15" s="12" t="s">
        <v>19</v>
      </c>
      <c r="D15" s="13">
        <v>2</v>
      </c>
      <c r="E15" s="12" t="s">
        <v>20</v>
      </c>
      <c r="F15" s="12" t="s">
        <v>21</v>
      </c>
      <c r="G15" s="14"/>
      <c r="H15" s="15">
        <f t="shared" si="0"/>
        <v>0</v>
      </c>
      <c r="I15" s="15">
        <f t="shared" si="1"/>
        <v>0</v>
      </c>
      <c r="J15" s="15">
        <f t="shared" si="2"/>
        <v>0</v>
      </c>
      <c r="K15" s="15"/>
      <c r="L15" s="15"/>
      <c r="M15" s="15">
        <f t="shared" si="3"/>
        <v>0</v>
      </c>
      <c r="N15" s="15">
        <f t="shared" si="4"/>
        <v>0</v>
      </c>
    </row>
    <row r="17" spans="2:8" x14ac:dyDescent="0.35">
      <c r="B17" s="17" t="s">
        <v>31</v>
      </c>
    </row>
    <row r="18" spans="2:8" x14ac:dyDescent="0.35">
      <c r="B18" s="17" t="s">
        <v>32</v>
      </c>
    </row>
    <row r="20" spans="2:8" x14ac:dyDescent="0.35">
      <c r="B20" t="s">
        <v>33</v>
      </c>
      <c r="E20" t="s">
        <v>34</v>
      </c>
      <c r="H20" t="s">
        <v>35</v>
      </c>
    </row>
    <row r="21" spans="2:8" x14ac:dyDescent="0.35">
      <c r="B21" t="s">
        <v>36</v>
      </c>
      <c r="E21" t="s">
        <v>37</v>
      </c>
      <c r="H21" t="s">
        <v>35</v>
      </c>
    </row>
    <row r="22" spans="2:8" x14ac:dyDescent="0.35">
      <c r="B22" t="s">
        <v>38</v>
      </c>
      <c r="E22" t="s">
        <v>34</v>
      </c>
      <c r="H22" t="s">
        <v>35</v>
      </c>
    </row>
    <row r="23" spans="2:8" x14ac:dyDescent="0.35">
      <c r="B23" t="s">
        <v>39</v>
      </c>
      <c r="E23" t="s">
        <v>40</v>
      </c>
      <c r="H23" t="s">
        <v>35</v>
      </c>
    </row>
    <row r="26" spans="2:8" x14ac:dyDescent="0.35">
      <c r="B26" s="18" t="s">
        <v>41</v>
      </c>
    </row>
    <row r="27" spans="2:8" x14ac:dyDescent="0.35">
      <c r="B27" t="s">
        <v>42</v>
      </c>
      <c r="H27" t="s">
        <v>43</v>
      </c>
    </row>
    <row r="29" spans="2:8" x14ac:dyDescent="0.35">
      <c r="B29" t="s">
        <v>44</v>
      </c>
    </row>
    <row r="30" spans="2:8" x14ac:dyDescent="0.35">
      <c r="H30" t="s">
        <v>45</v>
      </c>
    </row>
    <row r="32" spans="2:8" x14ac:dyDescent="0.35">
      <c r="B32" t="s">
        <v>46</v>
      </c>
      <c r="H32" t="s">
        <v>47</v>
      </c>
    </row>
    <row r="33" spans="2:8" x14ac:dyDescent="0.35">
      <c r="B33" t="s">
        <v>48</v>
      </c>
      <c r="H33" t="s">
        <v>49</v>
      </c>
    </row>
  </sheetData>
  <mergeCells count="1">
    <mergeCell ref="A3:K3"/>
  </mergeCells>
  <pageMargins left="0.31496062992125984" right="0.31496062992125984" top="0.23622047244094491" bottom="0.19685039370078738" header="0.19685039370078738" footer="0.31496062992125984"/>
  <pageSetup paperSize="9" scale="49" fitToHeight="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zoomScale="70" workbookViewId="0">
      <selection activeCell="B6" sqref="B6:F8"/>
    </sheetView>
  </sheetViews>
  <sheetFormatPr defaultRowHeight="14.5" x14ac:dyDescent="0.35"/>
  <cols>
    <col min="1" max="1" width="4.1796875" style="1" customWidth="1"/>
    <col min="2" max="2" width="73.81640625" customWidth="1"/>
    <col min="3" max="3" width="11" customWidth="1"/>
    <col min="4" max="4" width="21.81640625" customWidth="1"/>
    <col min="5" max="5" width="20.26953125" customWidth="1"/>
    <col min="6" max="6" width="33.1796875" customWidth="1"/>
    <col min="7" max="7" width="12.453125" customWidth="1"/>
    <col min="8" max="8" width="14.1796875" customWidth="1"/>
    <col min="9" max="9" width="15.54296875" customWidth="1"/>
    <col min="10" max="10" width="15" customWidth="1"/>
    <col min="11" max="11" width="14.81640625" customWidth="1"/>
    <col min="12" max="12" width="17" customWidth="1"/>
    <col min="13" max="13" width="15" customWidth="1"/>
    <col min="14" max="14" width="15.26953125" customWidth="1"/>
  </cols>
  <sheetData>
    <row r="1" spans="1:14" ht="17.25" customHeight="1" x14ac:dyDescent="0.4">
      <c r="A1" s="2"/>
      <c r="B1" s="3"/>
      <c r="C1" s="3"/>
      <c r="D1" s="3"/>
      <c r="E1" s="4"/>
      <c r="F1" s="3"/>
      <c r="G1" s="5" t="s">
        <v>0</v>
      </c>
      <c r="H1" s="5"/>
      <c r="I1" s="5"/>
      <c r="J1" s="5"/>
      <c r="K1" s="6"/>
    </row>
    <row r="2" spans="1:14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7"/>
    </row>
    <row r="3" spans="1:14" x14ac:dyDescent="0.35">
      <c r="A3" s="61" t="s">
        <v>50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4" s="8" customFormat="1" ht="54" customHeight="1" x14ac:dyDescent="0.3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</row>
    <row r="5" spans="1:14" s="8" customFormat="1" x14ac:dyDescent="0.35">
      <c r="A5" s="9" t="s">
        <v>16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 t="s">
        <v>17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</row>
    <row r="6" spans="1:14" s="8" customFormat="1" ht="81" customHeight="1" x14ac:dyDescent="0.35">
      <c r="A6" s="10">
        <v>1</v>
      </c>
      <c r="B6" s="11" t="s">
        <v>51</v>
      </c>
      <c r="C6" s="12" t="s">
        <v>19</v>
      </c>
      <c r="D6" s="13">
        <v>10</v>
      </c>
      <c r="E6" s="12" t="s">
        <v>52</v>
      </c>
      <c r="F6" s="12" t="s">
        <v>21</v>
      </c>
      <c r="G6" s="14"/>
      <c r="H6" s="15">
        <f t="shared" ref="H6:H8" si="0">G6*1.18</f>
        <v>0</v>
      </c>
      <c r="I6" s="15">
        <f t="shared" ref="I6:I8" si="1">G6*D6</f>
        <v>0</v>
      </c>
      <c r="J6" s="15">
        <f t="shared" ref="J6:J8" si="2">I6*1.18</f>
        <v>0</v>
      </c>
      <c r="K6" s="15"/>
      <c r="L6" s="15"/>
      <c r="M6" s="15">
        <f t="shared" ref="M6:M8" si="3">K6+I6</f>
        <v>0</v>
      </c>
      <c r="N6" s="15">
        <f t="shared" ref="N6:N8" si="4">M6*1.18</f>
        <v>0</v>
      </c>
    </row>
    <row r="7" spans="1:14" s="8" customFormat="1" ht="81" customHeight="1" x14ac:dyDescent="0.35">
      <c r="A7" s="10">
        <v>2</v>
      </c>
      <c r="B7" s="11" t="s">
        <v>53</v>
      </c>
      <c r="C7" s="12" t="s">
        <v>19</v>
      </c>
      <c r="D7" s="13">
        <v>8</v>
      </c>
      <c r="E7" s="12" t="s">
        <v>52</v>
      </c>
      <c r="F7" s="12" t="s">
        <v>21</v>
      </c>
      <c r="G7" s="14"/>
      <c r="H7" s="15">
        <f t="shared" si="0"/>
        <v>0</v>
      </c>
      <c r="I7" s="15">
        <f t="shared" si="1"/>
        <v>0</v>
      </c>
      <c r="J7" s="15">
        <f t="shared" si="2"/>
        <v>0</v>
      </c>
      <c r="K7" s="15"/>
      <c r="L7" s="15"/>
      <c r="M7" s="15">
        <f t="shared" si="3"/>
        <v>0</v>
      </c>
      <c r="N7" s="15">
        <f t="shared" si="4"/>
        <v>0</v>
      </c>
    </row>
    <row r="8" spans="1:14" s="8" customFormat="1" ht="81" customHeight="1" x14ac:dyDescent="0.35">
      <c r="A8" s="10">
        <v>3</v>
      </c>
      <c r="B8" s="11" t="s">
        <v>54</v>
      </c>
      <c r="C8" s="12" t="s">
        <v>19</v>
      </c>
      <c r="D8" s="13">
        <v>8</v>
      </c>
      <c r="E8" s="12" t="s">
        <v>52</v>
      </c>
      <c r="F8" s="12" t="s">
        <v>21</v>
      </c>
      <c r="G8" s="14"/>
      <c r="H8" s="15">
        <f t="shared" si="0"/>
        <v>0</v>
      </c>
      <c r="I8" s="15">
        <f t="shared" si="1"/>
        <v>0</v>
      </c>
      <c r="J8" s="15">
        <f t="shared" si="2"/>
        <v>0</v>
      </c>
      <c r="K8" s="15"/>
      <c r="L8" s="15"/>
      <c r="M8" s="15">
        <f t="shared" si="3"/>
        <v>0</v>
      </c>
      <c r="N8" s="15">
        <f t="shared" si="4"/>
        <v>0</v>
      </c>
    </row>
    <row r="10" spans="1:14" x14ac:dyDescent="0.35">
      <c r="B10" s="17" t="s">
        <v>31</v>
      </c>
    </row>
    <row r="11" spans="1:14" x14ac:dyDescent="0.35">
      <c r="B11" s="17" t="s">
        <v>32</v>
      </c>
    </row>
    <row r="13" spans="1:14" x14ac:dyDescent="0.35">
      <c r="B13" t="s">
        <v>33</v>
      </c>
      <c r="E13" t="s">
        <v>34</v>
      </c>
      <c r="H13" t="s">
        <v>35</v>
      </c>
    </row>
    <row r="14" spans="1:14" x14ac:dyDescent="0.35">
      <c r="B14" t="s">
        <v>36</v>
      </c>
      <c r="E14" t="s">
        <v>37</v>
      </c>
      <c r="H14" t="s">
        <v>35</v>
      </c>
    </row>
    <row r="15" spans="1:14" x14ac:dyDescent="0.35">
      <c r="B15" t="s">
        <v>38</v>
      </c>
      <c r="E15" t="s">
        <v>34</v>
      </c>
      <c r="H15" t="s">
        <v>35</v>
      </c>
    </row>
    <row r="16" spans="1:14" x14ac:dyDescent="0.35">
      <c r="B16" t="s">
        <v>39</v>
      </c>
      <c r="E16" t="s">
        <v>40</v>
      </c>
      <c r="H16" t="s">
        <v>35</v>
      </c>
    </row>
    <row r="19" spans="2:8" x14ac:dyDescent="0.35">
      <c r="B19" s="18" t="s">
        <v>41</v>
      </c>
    </row>
    <row r="20" spans="2:8" x14ac:dyDescent="0.35">
      <c r="B20" t="s">
        <v>42</v>
      </c>
      <c r="H20" t="s">
        <v>43</v>
      </c>
    </row>
    <row r="22" spans="2:8" x14ac:dyDescent="0.35">
      <c r="B22" t="s">
        <v>44</v>
      </c>
    </row>
    <row r="23" spans="2:8" x14ac:dyDescent="0.35">
      <c r="H23" t="s">
        <v>45</v>
      </c>
    </row>
    <row r="25" spans="2:8" x14ac:dyDescent="0.35">
      <c r="B25" t="s">
        <v>46</v>
      </c>
      <c r="H25" t="s">
        <v>47</v>
      </c>
    </row>
    <row r="26" spans="2:8" x14ac:dyDescent="0.35">
      <c r="B26" t="s">
        <v>48</v>
      </c>
      <c r="H26" t="s">
        <v>49</v>
      </c>
    </row>
  </sheetData>
  <mergeCells count="1">
    <mergeCell ref="A3:K3"/>
  </mergeCells>
  <pageMargins left="0.31496062992125984" right="0.31496062992125984" top="0.23622047244094491" bottom="0.19685039370078738" header="0.19685039370078738" footer="0.31496062992125984"/>
  <pageSetup paperSize="9" scale="49" fitToHeight="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2"/>
  <sheetViews>
    <sheetView tabSelected="1" topLeftCell="A34" zoomScale="80" zoomScaleNormal="80" workbookViewId="0">
      <selection activeCell="B55" sqref="B55:H55"/>
    </sheetView>
  </sheetViews>
  <sheetFormatPr defaultRowHeight="14.5" x14ac:dyDescent="0.35"/>
  <cols>
    <col min="1" max="1" width="22.6328125" customWidth="1"/>
    <col min="2" max="2" width="57.1796875" customWidth="1"/>
    <col min="3" max="3" width="13.1796875" customWidth="1"/>
    <col min="4" max="4" width="15.7265625" customWidth="1"/>
    <col min="5" max="5" width="14.26953125" customWidth="1"/>
    <col min="6" max="6" width="14.81640625" customWidth="1"/>
    <col min="7" max="7" width="17.54296875" customWidth="1"/>
    <col min="8" max="8" width="15.54296875" customWidth="1"/>
  </cols>
  <sheetData>
    <row r="1" spans="1:8" x14ac:dyDescent="0.35">
      <c r="A1" s="77" t="s">
        <v>100</v>
      </c>
      <c r="B1" s="77"/>
      <c r="C1" s="77"/>
      <c r="D1" s="77"/>
      <c r="E1" s="77"/>
      <c r="F1" s="77"/>
      <c r="G1" s="77"/>
      <c r="H1" s="77"/>
    </row>
    <row r="2" spans="1:8" x14ac:dyDescent="0.35">
      <c r="A2" s="77" t="s">
        <v>115</v>
      </c>
      <c r="B2" s="77"/>
      <c r="C2" s="77"/>
      <c r="D2" s="77"/>
      <c r="E2" s="77"/>
      <c r="F2" s="77"/>
      <c r="G2" s="77"/>
      <c r="H2" s="77"/>
    </row>
    <row r="3" spans="1:8" x14ac:dyDescent="0.35">
      <c r="A3" s="77" t="s">
        <v>55</v>
      </c>
      <c r="B3" s="77"/>
      <c r="C3" s="77"/>
      <c r="D3" s="77"/>
      <c r="E3" s="77"/>
      <c r="F3" s="77"/>
      <c r="G3" s="77"/>
      <c r="H3" s="77"/>
    </row>
    <row r="4" spans="1:8" x14ac:dyDescent="0.35">
      <c r="A4" s="77" t="s">
        <v>101</v>
      </c>
      <c r="B4" s="77"/>
      <c r="C4" s="77"/>
      <c r="D4" s="77"/>
      <c r="E4" s="77"/>
      <c r="F4" s="77"/>
      <c r="G4" s="77"/>
      <c r="H4" s="77"/>
    </row>
    <row r="5" spans="1:8" x14ac:dyDescent="0.35">
      <c r="A5" s="78" t="s">
        <v>102</v>
      </c>
      <c r="B5" s="78"/>
      <c r="C5" s="78"/>
      <c r="D5" s="78"/>
      <c r="E5" s="78"/>
      <c r="F5" s="78"/>
      <c r="G5" s="78"/>
      <c r="H5" s="78"/>
    </row>
    <row r="6" spans="1:8" ht="38.25" customHeight="1" x14ac:dyDescent="0.35">
      <c r="A6" s="72" t="s">
        <v>56</v>
      </c>
      <c r="B6" s="73"/>
      <c r="C6" s="73"/>
      <c r="D6" s="73"/>
      <c r="E6" s="73"/>
      <c r="F6" s="73"/>
      <c r="G6" s="73"/>
      <c r="H6" s="74"/>
    </row>
    <row r="7" spans="1:8" ht="29" x14ac:dyDescent="0.35">
      <c r="A7" s="19" t="s">
        <v>57</v>
      </c>
      <c r="B7" s="19" t="s">
        <v>58</v>
      </c>
      <c r="C7" s="19" t="s">
        <v>59</v>
      </c>
      <c r="D7" s="19" t="s">
        <v>60</v>
      </c>
      <c r="E7" s="54" t="s">
        <v>107</v>
      </c>
      <c r="F7" s="20" t="s">
        <v>61</v>
      </c>
      <c r="G7" s="54" t="s">
        <v>108</v>
      </c>
      <c r="H7" s="20" t="s">
        <v>62</v>
      </c>
    </row>
    <row r="8" spans="1:8" ht="15" thickBot="1" x14ac:dyDescent="0.4">
      <c r="A8" s="68" t="s">
        <v>63</v>
      </c>
      <c r="B8" s="68"/>
      <c r="C8" s="68"/>
      <c r="D8" s="68"/>
      <c r="E8" s="68"/>
      <c r="F8" s="68"/>
      <c r="G8" s="68"/>
      <c r="H8" s="68"/>
    </row>
    <row r="9" spans="1:8" ht="93" customHeight="1" thickBot="1" x14ac:dyDescent="0.4">
      <c r="A9" s="48" t="s">
        <v>64</v>
      </c>
      <c r="B9" s="49" t="s">
        <v>103</v>
      </c>
      <c r="C9" s="50" t="s">
        <v>65</v>
      </c>
      <c r="D9" s="51">
        <v>20</v>
      </c>
      <c r="E9" s="23">
        <v>0</v>
      </c>
      <c r="F9" s="23">
        <v>0</v>
      </c>
      <c r="G9" s="24">
        <f>D9*E9</f>
        <v>0</v>
      </c>
      <c r="H9" s="24">
        <f>ROUND(D9*F9,2)</f>
        <v>0</v>
      </c>
    </row>
    <row r="10" spans="1:8" ht="201" customHeight="1" thickBot="1" x14ac:dyDescent="0.4">
      <c r="A10" s="46" t="s">
        <v>104</v>
      </c>
      <c r="B10" s="47" t="s">
        <v>105</v>
      </c>
      <c r="C10" s="52" t="s">
        <v>65</v>
      </c>
      <c r="D10" s="52">
        <v>2</v>
      </c>
      <c r="E10" s="23">
        <v>0</v>
      </c>
      <c r="F10" s="23">
        <v>0</v>
      </c>
      <c r="G10" s="24">
        <f t="shared" ref="G10:G13" si="0">D10*E10</f>
        <v>0</v>
      </c>
      <c r="H10" s="24">
        <f t="shared" ref="H10:H18" si="1">ROUND(D10*F10,2)</f>
        <v>0</v>
      </c>
    </row>
    <row r="11" spans="1:8" ht="82" customHeight="1" thickBot="1" x14ac:dyDescent="0.4">
      <c r="A11" s="48" t="s">
        <v>106</v>
      </c>
      <c r="B11" s="49" t="s">
        <v>66</v>
      </c>
      <c r="C11" s="50" t="s">
        <v>65</v>
      </c>
      <c r="D11" s="51">
        <v>1</v>
      </c>
      <c r="E11" s="26">
        <v>0</v>
      </c>
      <c r="F11" s="23">
        <v>0</v>
      </c>
      <c r="G11" s="27">
        <f t="shared" si="0"/>
        <v>0</v>
      </c>
      <c r="H11" s="24">
        <f t="shared" si="1"/>
        <v>0</v>
      </c>
    </row>
    <row r="12" spans="1:8" ht="45" customHeight="1" x14ac:dyDescent="0.35">
      <c r="A12" s="52" t="s">
        <v>67</v>
      </c>
      <c r="B12" s="47" t="s">
        <v>68</v>
      </c>
      <c r="C12" s="52" t="s">
        <v>65</v>
      </c>
      <c r="D12" s="52">
        <v>1</v>
      </c>
      <c r="E12" s="23">
        <v>0</v>
      </c>
      <c r="F12" s="23">
        <v>0</v>
      </c>
      <c r="G12" s="24">
        <f t="shared" si="0"/>
        <v>0</v>
      </c>
      <c r="H12" s="24">
        <f t="shared" si="1"/>
        <v>0</v>
      </c>
    </row>
    <row r="13" spans="1:8" ht="43.5" x14ac:dyDescent="0.35">
      <c r="A13" s="52" t="s">
        <v>69</v>
      </c>
      <c r="B13" s="53" t="s">
        <v>70</v>
      </c>
      <c r="C13" s="52" t="s">
        <v>65</v>
      </c>
      <c r="D13" s="52">
        <v>2</v>
      </c>
      <c r="E13" s="23">
        <v>0</v>
      </c>
      <c r="F13" s="23">
        <v>0</v>
      </c>
      <c r="G13" s="24">
        <f t="shared" si="0"/>
        <v>0</v>
      </c>
      <c r="H13" s="24">
        <f t="shared" si="1"/>
        <v>0</v>
      </c>
    </row>
    <row r="14" spans="1:8" x14ac:dyDescent="0.35">
      <c r="A14" s="68" t="s">
        <v>71</v>
      </c>
      <c r="B14" s="68"/>
      <c r="C14" s="68"/>
      <c r="D14" s="68"/>
      <c r="E14" s="68"/>
      <c r="F14" s="68"/>
      <c r="G14" s="68"/>
      <c r="H14" s="68"/>
    </row>
    <row r="15" spans="1:8" x14ac:dyDescent="0.35">
      <c r="A15" s="29" t="s">
        <v>72</v>
      </c>
      <c r="B15" s="30" t="s">
        <v>73</v>
      </c>
      <c r="C15" s="21" t="s">
        <v>19</v>
      </c>
      <c r="D15" s="21">
        <v>200</v>
      </c>
      <c r="E15" s="23">
        <v>0</v>
      </c>
      <c r="F15" s="23">
        <v>0</v>
      </c>
      <c r="G15" s="24">
        <f t="shared" ref="G15:G18" si="2">E15*D15</f>
        <v>0</v>
      </c>
      <c r="H15" s="24">
        <f t="shared" si="1"/>
        <v>0</v>
      </c>
    </row>
    <row r="16" spans="1:8" x14ac:dyDescent="0.35">
      <c r="A16" s="29" t="s">
        <v>74</v>
      </c>
      <c r="B16" s="30" t="s">
        <v>75</v>
      </c>
      <c r="C16" s="21" t="s">
        <v>76</v>
      </c>
      <c r="D16" s="21">
        <v>9</v>
      </c>
      <c r="E16" s="23">
        <v>0</v>
      </c>
      <c r="F16" s="23">
        <v>0</v>
      </c>
      <c r="G16" s="24">
        <f t="shared" si="2"/>
        <v>0</v>
      </c>
      <c r="H16" s="24">
        <f t="shared" si="1"/>
        <v>0</v>
      </c>
    </row>
    <row r="17" spans="1:8" ht="29" x14ac:dyDescent="0.35">
      <c r="A17" s="25" t="s">
        <v>77</v>
      </c>
      <c r="B17" s="30" t="s">
        <v>78</v>
      </c>
      <c r="C17" s="21" t="s">
        <v>76</v>
      </c>
      <c r="D17" s="21">
        <v>3</v>
      </c>
      <c r="E17" s="23">
        <v>0</v>
      </c>
      <c r="F17" s="23">
        <v>0</v>
      </c>
      <c r="G17" s="24">
        <f t="shared" si="2"/>
        <v>0</v>
      </c>
      <c r="H17" s="24">
        <f t="shared" si="1"/>
        <v>0</v>
      </c>
    </row>
    <row r="18" spans="1:8" x14ac:dyDescent="0.35">
      <c r="A18" s="29" t="s">
        <v>79</v>
      </c>
      <c r="B18" s="30" t="s">
        <v>80</v>
      </c>
      <c r="C18" s="21" t="s">
        <v>76</v>
      </c>
      <c r="D18" s="21">
        <v>9</v>
      </c>
      <c r="E18" s="23">
        <v>0</v>
      </c>
      <c r="F18" s="23">
        <v>0</v>
      </c>
      <c r="G18" s="24">
        <f t="shared" si="2"/>
        <v>0</v>
      </c>
      <c r="H18" s="24">
        <f t="shared" si="1"/>
        <v>0</v>
      </c>
    </row>
    <row r="19" spans="1:8" x14ac:dyDescent="0.35">
      <c r="A19" s="69" t="s">
        <v>81</v>
      </c>
      <c r="B19" s="70"/>
      <c r="C19" s="70"/>
      <c r="D19" s="70"/>
      <c r="E19" s="70"/>
      <c r="F19" s="71"/>
      <c r="G19" s="31">
        <f>SUM(G9:G13,G15:G18)</f>
        <v>0</v>
      </c>
      <c r="H19" s="31">
        <f>SUM(H9:H13,H15:H18)</f>
        <v>0</v>
      </c>
    </row>
    <row r="20" spans="1:8" ht="38.25" customHeight="1" x14ac:dyDescent="0.35">
      <c r="A20" s="72" t="s">
        <v>82</v>
      </c>
      <c r="B20" s="73"/>
      <c r="C20" s="73"/>
      <c r="D20" s="73"/>
      <c r="E20" s="73"/>
      <c r="F20" s="73"/>
      <c r="G20" s="73"/>
      <c r="H20" s="74"/>
    </row>
    <row r="21" spans="1:8" ht="29" x14ac:dyDescent="0.35">
      <c r="A21" s="19" t="s">
        <v>57</v>
      </c>
      <c r="B21" s="19" t="s">
        <v>58</v>
      </c>
      <c r="C21" s="19" t="s">
        <v>59</v>
      </c>
      <c r="D21" s="19" t="s">
        <v>60</v>
      </c>
      <c r="E21" s="54" t="s">
        <v>107</v>
      </c>
      <c r="F21" s="20" t="s">
        <v>61</v>
      </c>
      <c r="G21" s="54" t="s">
        <v>108</v>
      </c>
      <c r="H21" s="20" t="s">
        <v>62</v>
      </c>
    </row>
    <row r="22" spans="1:8" ht="15" thickBot="1" x14ac:dyDescent="0.4">
      <c r="A22" s="68" t="s">
        <v>63</v>
      </c>
      <c r="B22" s="68"/>
      <c r="C22" s="68"/>
      <c r="D22" s="68"/>
      <c r="E22" s="68"/>
      <c r="F22" s="68"/>
      <c r="G22" s="68"/>
      <c r="H22" s="68"/>
    </row>
    <row r="23" spans="1:8" ht="87.5" thickBot="1" x14ac:dyDescent="0.4">
      <c r="A23" s="48" t="s">
        <v>64</v>
      </c>
      <c r="B23" s="49" t="s">
        <v>103</v>
      </c>
      <c r="C23" s="50" t="s">
        <v>65</v>
      </c>
      <c r="D23" s="51">
        <v>5</v>
      </c>
      <c r="E23" s="23">
        <v>0</v>
      </c>
      <c r="F23" s="23">
        <v>0</v>
      </c>
      <c r="G23" s="24">
        <f t="shared" ref="G23:G26" si="3">D23*E23</f>
        <v>0</v>
      </c>
      <c r="H23" s="24">
        <f t="shared" ref="H23:H31" si="4">ROUND(D23*F23,2)</f>
        <v>0</v>
      </c>
    </row>
    <row r="24" spans="1:8" ht="72.75" customHeight="1" thickBot="1" x14ac:dyDescent="0.4">
      <c r="A24" s="48" t="s">
        <v>106</v>
      </c>
      <c r="B24" s="49" t="s">
        <v>66</v>
      </c>
      <c r="C24" s="50" t="s">
        <v>65</v>
      </c>
      <c r="D24" s="51">
        <v>1</v>
      </c>
      <c r="E24" s="26">
        <v>0</v>
      </c>
      <c r="F24" s="23">
        <v>0</v>
      </c>
      <c r="G24" s="27">
        <f t="shared" si="3"/>
        <v>0</v>
      </c>
      <c r="H24" s="24">
        <f t="shared" si="4"/>
        <v>0</v>
      </c>
    </row>
    <row r="25" spans="1:8" ht="43.5" x14ac:dyDescent="0.35">
      <c r="A25" s="21" t="s">
        <v>83</v>
      </c>
      <c r="B25" s="22" t="s">
        <v>68</v>
      </c>
      <c r="C25" s="21" t="s">
        <v>65</v>
      </c>
      <c r="D25" s="21">
        <v>1</v>
      </c>
      <c r="E25" s="23">
        <v>0</v>
      </c>
      <c r="F25" s="23">
        <v>0</v>
      </c>
      <c r="G25" s="24">
        <f t="shared" si="3"/>
        <v>0</v>
      </c>
      <c r="H25" s="24">
        <f t="shared" si="4"/>
        <v>0</v>
      </c>
    </row>
    <row r="26" spans="1:8" ht="43.5" x14ac:dyDescent="0.35">
      <c r="A26" s="21" t="s">
        <v>69</v>
      </c>
      <c r="B26" s="28" t="s">
        <v>70</v>
      </c>
      <c r="C26" s="21" t="s">
        <v>65</v>
      </c>
      <c r="D26" s="21">
        <v>1</v>
      </c>
      <c r="E26" s="23">
        <v>0</v>
      </c>
      <c r="F26" s="23">
        <v>0</v>
      </c>
      <c r="G26" s="24">
        <f t="shared" si="3"/>
        <v>0</v>
      </c>
      <c r="H26" s="24">
        <f t="shared" si="4"/>
        <v>0</v>
      </c>
    </row>
    <row r="27" spans="1:8" x14ac:dyDescent="0.35">
      <c r="A27" s="68" t="s">
        <v>71</v>
      </c>
      <c r="B27" s="68"/>
      <c r="C27" s="68"/>
      <c r="D27" s="68"/>
      <c r="E27" s="68"/>
      <c r="F27" s="68"/>
      <c r="G27" s="68"/>
      <c r="H27" s="68"/>
    </row>
    <row r="28" spans="1:8" x14ac:dyDescent="0.35">
      <c r="A28" s="29" t="s">
        <v>72</v>
      </c>
      <c r="B28" s="28" t="s">
        <v>73</v>
      </c>
      <c r="C28" s="21" t="s">
        <v>19</v>
      </c>
      <c r="D28" s="21">
        <v>50</v>
      </c>
      <c r="E28" s="23">
        <v>0</v>
      </c>
      <c r="F28" s="23">
        <v>0</v>
      </c>
      <c r="G28" s="24">
        <f t="shared" ref="G28:G31" si="5">E28*D28</f>
        <v>0</v>
      </c>
      <c r="H28" s="24">
        <f t="shared" si="4"/>
        <v>0</v>
      </c>
    </row>
    <row r="29" spans="1:8" x14ac:dyDescent="0.35">
      <c r="A29" s="29" t="s">
        <v>74</v>
      </c>
      <c r="B29" s="28" t="s">
        <v>75</v>
      </c>
      <c r="C29" s="21" t="s">
        <v>76</v>
      </c>
      <c r="D29" s="21">
        <v>3</v>
      </c>
      <c r="E29" s="23">
        <v>0</v>
      </c>
      <c r="F29" s="23">
        <v>0</v>
      </c>
      <c r="G29" s="24">
        <f t="shared" si="5"/>
        <v>0</v>
      </c>
      <c r="H29" s="24">
        <f t="shared" si="4"/>
        <v>0</v>
      </c>
    </row>
    <row r="30" spans="1:8" ht="29" x14ac:dyDescent="0.35">
      <c r="A30" s="25" t="s">
        <v>77</v>
      </c>
      <c r="B30" s="28" t="s">
        <v>78</v>
      </c>
      <c r="C30" s="21" t="s">
        <v>76</v>
      </c>
      <c r="D30" s="21">
        <v>2</v>
      </c>
      <c r="E30" s="23">
        <v>0</v>
      </c>
      <c r="F30" s="23">
        <v>0</v>
      </c>
      <c r="G30" s="24">
        <f t="shared" si="5"/>
        <v>0</v>
      </c>
      <c r="H30" s="24">
        <f t="shared" si="4"/>
        <v>0</v>
      </c>
    </row>
    <row r="31" spans="1:8" x14ac:dyDescent="0.35">
      <c r="A31" s="29" t="s">
        <v>79</v>
      </c>
      <c r="B31" s="28" t="s">
        <v>80</v>
      </c>
      <c r="C31" s="21" t="s">
        <v>76</v>
      </c>
      <c r="D31" s="21">
        <v>3</v>
      </c>
      <c r="E31" s="23">
        <v>0</v>
      </c>
      <c r="F31" s="23">
        <v>0</v>
      </c>
      <c r="G31" s="24">
        <f t="shared" si="5"/>
        <v>0</v>
      </c>
      <c r="H31" s="24">
        <f t="shared" si="4"/>
        <v>0</v>
      </c>
    </row>
    <row r="32" spans="1:8" x14ac:dyDescent="0.35">
      <c r="A32" s="69" t="s">
        <v>81</v>
      </c>
      <c r="B32" s="70"/>
      <c r="C32" s="70"/>
      <c r="D32" s="70"/>
      <c r="E32" s="70"/>
      <c r="F32" s="71"/>
      <c r="G32" s="31">
        <f>SUM(G23:G26,G28:G31)</f>
        <v>0</v>
      </c>
      <c r="H32" s="31">
        <f>SUM(H23:H26,H28:H31)</f>
        <v>0</v>
      </c>
    </row>
    <row r="33" spans="1:8" ht="36.75" customHeight="1" x14ac:dyDescent="0.35">
      <c r="A33" s="72" t="s">
        <v>84</v>
      </c>
      <c r="B33" s="73"/>
      <c r="C33" s="73"/>
      <c r="D33" s="73"/>
      <c r="E33" s="73"/>
      <c r="F33" s="73"/>
      <c r="G33" s="73"/>
      <c r="H33" s="74"/>
    </row>
    <row r="34" spans="1:8" ht="29" x14ac:dyDescent="0.35">
      <c r="A34" s="19" t="s">
        <v>57</v>
      </c>
      <c r="B34" s="19" t="s">
        <v>58</v>
      </c>
      <c r="C34" s="19" t="s">
        <v>59</v>
      </c>
      <c r="D34" s="19" t="s">
        <v>60</v>
      </c>
      <c r="E34" s="54" t="s">
        <v>107</v>
      </c>
      <c r="F34" s="20" t="s">
        <v>61</v>
      </c>
      <c r="G34" s="54" t="s">
        <v>108</v>
      </c>
      <c r="H34" s="20" t="s">
        <v>62</v>
      </c>
    </row>
    <row r="35" spans="1:8" ht="15" thickBot="1" x14ac:dyDescent="0.4">
      <c r="A35" s="68" t="s">
        <v>63</v>
      </c>
      <c r="B35" s="68"/>
      <c r="C35" s="68"/>
      <c r="D35" s="68"/>
      <c r="E35" s="68"/>
      <c r="F35" s="68"/>
      <c r="G35" s="68"/>
      <c r="H35" s="68"/>
    </row>
    <row r="36" spans="1:8" ht="87.5" thickBot="1" x14ac:dyDescent="0.4">
      <c r="A36" s="48" t="s">
        <v>64</v>
      </c>
      <c r="B36" s="49" t="s">
        <v>103</v>
      </c>
      <c r="C36" s="50" t="s">
        <v>65</v>
      </c>
      <c r="D36" s="51">
        <v>5</v>
      </c>
      <c r="E36" s="23">
        <v>0</v>
      </c>
      <c r="F36" s="23">
        <v>0</v>
      </c>
      <c r="G36" s="24">
        <f t="shared" ref="G36:G39" si="6">D36*E36</f>
        <v>0</v>
      </c>
      <c r="H36" s="24">
        <f t="shared" ref="H36:H44" si="7">ROUND(D36*F36,2)</f>
        <v>0</v>
      </c>
    </row>
    <row r="37" spans="1:8" ht="73" thickBot="1" x14ac:dyDescent="0.4">
      <c r="A37" s="48" t="s">
        <v>106</v>
      </c>
      <c r="B37" s="49" t="s">
        <v>66</v>
      </c>
      <c r="C37" s="50" t="s">
        <v>65</v>
      </c>
      <c r="D37" s="51">
        <v>1</v>
      </c>
      <c r="E37" s="26">
        <v>0</v>
      </c>
      <c r="F37" s="23">
        <v>0</v>
      </c>
      <c r="G37" s="27">
        <f t="shared" si="6"/>
        <v>0</v>
      </c>
      <c r="H37" s="24">
        <f t="shared" si="7"/>
        <v>0</v>
      </c>
    </row>
    <row r="38" spans="1:8" ht="43.5" x14ac:dyDescent="0.35">
      <c r="A38" s="21" t="s">
        <v>83</v>
      </c>
      <c r="B38" s="22" t="s">
        <v>68</v>
      </c>
      <c r="C38" s="21" t="s">
        <v>65</v>
      </c>
      <c r="D38" s="21">
        <v>1</v>
      </c>
      <c r="E38" s="23">
        <v>0</v>
      </c>
      <c r="F38" s="23">
        <v>0</v>
      </c>
      <c r="G38" s="24">
        <f t="shared" si="6"/>
        <v>0</v>
      </c>
      <c r="H38" s="24">
        <f t="shared" si="7"/>
        <v>0</v>
      </c>
    </row>
    <row r="39" spans="1:8" ht="43.5" x14ac:dyDescent="0.35">
      <c r="A39" s="21" t="s">
        <v>69</v>
      </c>
      <c r="B39" s="28" t="s">
        <v>70</v>
      </c>
      <c r="C39" s="21" t="s">
        <v>65</v>
      </c>
      <c r="D39" s="21">
        <v>1</v>
      </c>
      <c r="E39" s="23">
        <v>0</v>
      </c>
      <c r="F39" s="23">
        <v>0</v>
      </c>
      <c r="G39" s="24">
        <f t="shared" si="6"/>
        <v>0</v>
      </c>
      <c r="H39" s="24">
        <f t="shared" si="7"/>
        <v>0</v>
      </c>
    </row>
    <row r="40" spans="1:8" x14ac:dyDescent="0.35">
      <c r="A40" s="68" t="s">
        <v>71</v>
      </c>
      <c r="B40" s="68"/>
      <c r="C40" s="68"/>
      <c r="D40" s="68"/>
      <c r="E40" s="68"/>
      <c r="F40" s="68"/>
      <c r="G40" s="68"/>
      <c r="H40" s="68"/>
    </row>
    <row r="41" spans="1:8" x14ac:dyDescent="0.35">
      <c r="A41" s="29" t="s">
        <v>72</v>
      </c>
      <c r="B41" s="28" t="s">
        <v>73</v>
      </c>
      <c r="C41" s="21" t="s">
        <v>19</v>
      </c>
      <c r="D41" s="21">
        <v>50</v>
      </c>
      <c r="E41" s="23">
        <v>0</v>
      </c>
      <c r="F41" s="23">
        <v>0</v>
      </c>
      <c r="G41" s="24">
        <f t="shared" ref="G41:G44" si="8">E41*D41</f>
        <v>0</v>
      </c>
      <c r="H41" s="24">
        <f t="shared" si="7"/>
        <v>0</v>
      </c>
    </row>
    <row r="42" spans="1:8" x14ac:dyDescent="0.35">
      <c r="A42" s="29" t="s">
        <v>74</v>
      </c>
      <c r="B42" s="28" t="s">
        <v>75</v>
      </c>
      <c r="C42" s="21" t="s">
        <v>76</v>
      </c>
      <c r="D42" s="21">
        <v>3</v>
      </c>
      <c r="E42" s="23">
        <v>0</v>
      </c>
      <c r="F42" s="23">
        <v>0</v>
      </c>
      <c r="G42" s="24">
        <f t="shared" si="8"/>
        <v>0</v>
      </c>
      <c r="H42" s="24">
        <f t="shared" si="7"/>
        <v>0</v>
      </c>
    </row>
    <row r="43" spans="1:8" ht="29" x14ac:dyDescent="0.35">
      <c r="A43" s="25" t="s">
        <v>77</v>
      </c>
      <c r="B43" s="28" t="s">
        <v>78</v>
      </c>
      <c r="C43" s="21" t="s">
        <v>76</v>
      </c>
      <c r="D43" s="21">
        <v>2</v>
      </c>
      <c r="E43" s="23">
        <v>0</v>
      </c>
      <c r="F43" s="23">
        <v>0</v>
      </c>
      <c r="G43" s="24">
        <f t="shared" si="8"/>
        <v>0</v>
      </c>
      <c r="H43" s="24">
        <f t="shared" si="7"/>
        <v>0</v>
      </c>
    </row>
    <row r="44" spans="1:8" x14ac:dyDescent="0.35">
      <c r="A44" s="29" t="s">
        <v>79</v>
      </c>
      <c r="B44" s="28" t="s">
        <v>80</v>
      </c>
      <c r="C44" s="21" t="s">
        <v>76</v>
      </c>
      <c r="D44" s="21">
        <v>3</v>
      </c>
      <c r="E44" s="23">
        <v>0</v>
      </c>
      <c r="F44" s="23">
        <v>0</v>
      </c>
      <c r="G44" s="24">
        <f t="shared" si="8"/>
        <v>0</v>
      </c>
      <c r="H44" s="24">
        <f t="shared" si="7"/>
        <v>0</v>
      </c>
    </row>
    <row r="45" spans="1:8" x14ac:dyDescent="0.35">
      <c r="A45" s="69" t="s">
        <v>81</v>
      </c>
      <c r="B45" s="70"/>
      <c r="C45" s="70"/>
      <c r="D45" s="70"/>
      <c r="E45" s="70"/>
      <c r="F45" s="71"/>
      <c r="G45" s="31">
        <f>SUM(G36:G39,G41:G44)</f>
        <v>0</v>
      </c>
      <c r="H45" s="31">
        <f>SUM(H36:H39,H41:H44)</f>
        <v>0</v>
      </c>
    </row>
    <row r="46" spans="1:8" ht="33" customHeight="1" x14ac:dyDescent="0.35">
      <c r="A46" s="72" t="s">
        <v>85</v>
      </c>
      <c r="B46" s="73"/>
      <c r="C46" s="73"/>
      <c r="D46" s="73"/>
      <c r="E46" s="73"/>
      <c r="F46" s="73"/>
      <c r="G46" s="73"/>
      <c r="H46" s="74"/>
    </row>
    <row r="47" spans="1:8" ht="43.5" x14ac:dyDescent="0.35">
      <c r="A47" s="56" t="s">
        <v>86</v>
      </c>
      <c r="B47" s="55" t="s">
        <v>87</v>
      </c>
      <c r="C47" s="56" t="s">
        <v>88</v>
      </c>
      <c r="D47" s="56" t="s">
        <v>89</v>
      </c>
      <c r="E47" s="33"/>
      <c r="F47" s="33"/>
      <c r="G47" s="34"/>
      <c r="H47" s="34"/>
    </row>
    <row r="48" spans="1:8" x14ac:dyDescent="0.35">
      <c r="A48" s="58">
        <v>1</v>
      </c>
      <c r="B48" s="35" t="s">
        <v>64</v>
      </c>
      <c r="C48" s="57">
        <v>0</v>
      </c>
      <c r="D48" s="57">
        <v>0</v>
      </c>
      <c r="E48" s="33"/>
      <c r="F48" s="33"/>
      <c r="G48" s="34"/>
      <c r="H48" s="34"/>
    </row>
    <row r="49" spans="1:8" x14ac:dyDescent="0.35">
      <c r="A49" s="58">
        <v>2</v>
      </c>
      <c r="B49" s="35" t="s">
        <v>83</v>
      </c>
      <c r="C49" s="57">
        <v>0</v>
      </c>
      <c r="D49" s="57">
        <v>0</v>
      </c>
      <c r="E49" s="33"/>
      <c r="F49" s="33"/>
      <c r="G49" s="34"/>
      <c r="H49" s="34"/>
    </row>
    <row r="50" spans="1:8" x14ac:dyDescent="0.35">
      <c r="A50" s="58">
        <v>3</v>
      </c>
      <c r="B50" s="35" t="s">
        <v>69</v>
      </c>
      <c r="C50" s="57">
        <v>0</v>
      </c>
      <c r="D50" s="57">
        <v>0</v>
      </c>
      <c r="E50" s="33"/>
      <c r="F50" s="33"/>
      <c r="G50" s="34"/>
      <c r="H50" s="34"/>
    </row>
    <row r="51" spans="1:8" ht="36" customHeight="1" x14ac:dyDescent="0.35">
      <c r="A51" s="59" t="s">
        <v>90</v>
      </c>
      <c r="B51" s="75" t="s">
        <v>109</v>
      </c>
      <c r="C51" s="76"/>
      <c r="D51" s="76"/>
      <c r="E51" s="76"/>
      <c r="F51" s="76"/>
      <c r="G51" s="76"/>
      <c r="H51" s="76"/>
    </row>
    <row r="52" spans="1:8" ht="24.75" customHeight="1" x14ac:dyDescent="0.35">
      <c r="A52" s="60" t="s">
        <v>110</v>
      </c>
      <c r="B52" s="64" t="s">
        <v>111</v>
      </c>
      <c r="C52" s="65"/>
      <c r="D52" s="65"/>
      <c r="E52" s="65"/>
      <c r="F52" s="65"/>
      <c r="G52" s="65"/>
      <c r="H52" s="65"/>
    </row>
    <row r="53" spans="1:8" ht="33.5" customHeight="1" x14ac:dyDescent="0.35">
      <c r="A53" s="32" t="s">
        <v>91</v>
      </c>
      <c r="B53" s="75" t="s">
        <v>112</v>
      </c>
      <c r="C53" s="76"/>
      <c r="D53" s="76"/>
      <c r="E53" s="76"/>
      <c r="F53" s="76"/>
      <c r="G53" s="76"/>
      <c r="H53" s="76"/>
    </row>
    <row r="54" spans="1:8" ht="29" x14ac:dyDescent="0.35">
      <c r="A54" s="59" t="s">
        <v>92</v>
      </c>
      <c r="B54" s="64" t="s">
        <v>93</v>
      </c>
      <c r="C54" s="65"/>
      <c r="D54" s="65"/>
      <c r="E54" s="65"/>
      <c r="F54" s="65"/>
      <c r="G54" s="65"/>
      <c r="H54" s="65"/>
    </row>
    <row r="55" spans="1:8" ht="18.5" customHeight="1" x14ac:dyDescent="0.35">
      <c r="A55" s="59" t="s">
        <v>94</v>
      </c>
      <c r="B55" s="64" t="s">
        <v>113</v>
      </c>
      <c r="C55" s="65"/>
      <c r="D55" s="65"/>
      <c r="E55" s="65"/>
      <c r="F55" s="65"/>
      <c r="G55" s="65"/>
      <c r="H55" s="65"/>
    </row>
    <row r="56" spans="1:8" x14ac:dyDescent="0.35">
      <c r="A56" s="66" t="s">
        <v>95</v>
      </c>
      <c r="B56" s="67"/>
      <c r="C56" s="67"/>
      <c r="D56" s="67"/>
      <c r="E56" s="67"/>
      <c r="F56" s="67"/>
      <c r="G56" s="67"/>
      <c r="H56" s="67"/>
    </row>
    <row r="57" spans="1:8" s="36" customFormat="1" ht="40" customHeight="1" x14ac:dyDescent="0.35">
      <c r="A57" s="62" t="s">
        <v>114</v>
      </c>
      <c r="B57" s="63"/>
      <c r="C57" s="63"/>
      <c r="D57" s="63"/>
      <c r="E57" s="63"/>
      <c r="F57" s="63"/>
      <c r="G57" s="63"/>
      <c r="H57" s="63"/>
    </row>
    <row r="58" spans="1:8" s="36" customFormat="1" ht="39.75" customHeight="1" x14ac:dyDescent="0.35">
      <c r="A58" s="62" t="s">
        <v>96</v>
      </c>
      <c r="B58" s="63"/>
      <c r="C58" s="63"/>
      <c r="D58" s="63"/>
      <c r="E58" s="63"/>
      <c r="F58" s="63"/>
      <c r="G58" s="63"/>
      <c r="H58" s="63"/>
    </row>
    <row r="60" spans="1:8" s="36" customFormat="1" ht="36.75" customHeight="1" x14ac:dyDescent="0.3">
      <c r="A60" s="37"/>
      <c r="B60" s="38" t="s">
        <v>97</v>
      </c>
      <c r="C60" s="37"/>
      <c r="D60" s="37"/>
      <c r="E60" s="37"/>
      <c r="F60" s="39"/>
      <c r="G60" s="39"/>
      <c r="H60" s="39"/>
    </row>
    <row r="61" spans="1:8" s="36" customFormat="1" ht="30.75" customHeight="1" x14ac:dyDescent="0.3">
      <c r="A61" s="40"/>
      <c r="B61" s="41" t="s">
        <v>98</v>
      </c>
      <c r="C61" s="42"/>
      <c r="D61" s="42"/>
      <c r="E61" s="39"/>
      <c r="F61" s="39"/>
      <c r="G61" s="39"/>
      <c r="H61" s="39"/>
    </row>
    <row r="62" spans="1:8" s="36" customFormat="1" ht="62.15" customHeight="1" x14ac:dyDescent="0.3">
      <c r="A62" s="43"/>
      <c r="B62" s="44" t="s">
        <v>99</v>
      </c>
      <c r="C62" s="45"/>
      <c r="D62" s="42"/>
      <c r="E62" s="39"/>
      <c r="F62" s="39"/>
      <c r="G62" s="39"/>
      <c r="H62" s="39"/>
    </row>
  </sheetData>
  <mergeCells count="26">
    <mergeCell ref="A1:H1"/>
    <mergeCell ref="A2:H2"/>
    <mergeCell ref="A3:H3"/>
    <mergeCell ref="A4:H4"/>
    <mergeCell ref="A5:H5"/>
    <mergeCell ref="A6:H6"/>
    <mergeCell ref="A8:H8"/>
    <mergeCell ref="A14:H14"/>
    <mergeCell ref="A19:F19"/>
    <mergeCell ref="A20:H20"/>
    <mergeCell ref="A22:H22"/>
    <mergeCell ref="A27:H27"/>
    <mergeCell ref="A32:F32"/>
    <mergeCell ref="A33:H33"/>
    <mergeCell ref="A35:H35"/>
    <mergeCell ref="A40:H40"/>
    <mergeCell ref="A45:F45"/>
    <mergeCell ref="A46:H46"/>
    <mergeCell ref="B51:H51"/>
    <mergeCell ref="B52:H52"/>
    <mergeCell ref="A58:H58"/>
    <mergeCell ref="B53:H53"/>
    <mergeCell ref="B54:H54"/>
    <mergeCell ref="B55:H55"/>
    <mergeCell ref="A56:H56"/>
    <mergeCell ref="A57:H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Барнаул</vt:lpstr>
      <vt:lpstr>Приложение Омск</vt:lpstr>
      <vt:lpstr>КП</vt:lpstr>
      <vt:lpstr>'Приложение Барнаул'!Print_Titles</vt:lpstr>
      <vt:lpstr>'Приложение Омск'!Print_Titles</vt:lpstr>
    </vt:vector>
  </TitlesOfParts>
  <Company>ОАО "Газпромнефть-Новосибирск"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kasilov</dc:creator>
  <cp:lastModifiedBy>User</cp:lastModifiedBy>
  <cp:revision>9</cp:revision>
  <dcterms:created xsi:type="dcterms:W3CDTF">2012-05-22T07:14:39Z</dcterms:created>
  <dcterms:modified xsi:type="dcterms:W3CDTF">2025-07-11T04:50:50Z</dcterms:modified>
</cp:coreProperties>
</file>