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Z:\ТЕНДЕРЫ\Отборы 2025 года\35-2025 Медицинское оборудование\изменение в ТЗ\"/>
    </mc:Choice>
  </mc:AlternateContent>
  <xr:revisionPtr revIDLastSave="0" documentId="13_ncr:1_{F7FD07CF-8035-468D-A5B4-A690E65D07A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Расшифровка КП" sheetId="1" r:id="rId1"/>
  </sheets>
  <definedNames>
    <definedName name="_xlnm.Print_Area" localSheetId="0">'Расшифровка КП'!$A$1:$J$28</definedName>
  </definedNames>
  <calcPr calcId="181029"/>
</workbook>
</file>

<file path=xl/calcChain.xml><?xml version="1.0" encoding="utf-8"?>
<calcChain xmlns="http://schemas.openxmlformats.org/spreadsheetml/2006/main">
  <c r="I16" i="1" l="1"/>
  <c r="J16" i="1"/>
  <c r="J14" i="1"/>
  <c r="I8" i="1" l="1"/>
  <c r="I9" i="1"/>
  <c r="I10" i="1"/>
  <c r="I11" i="1"/>
  <c r="I12" i="1"/>
  <c r="J12" i="1"/>
  <c r="I13" i="1"/>
  <c r="J13" i="1"/>
  <c r="J7" i="1"/>
  <c r="I7" i="1"/>
  <c r="J15" i="1"/>
  <c r="H8" i="1"/>
  <c r="J8" i="1" s="1"/>
  <c r="H9" i="1"/>
  <c r="J9" i="1" s="1"/>
  <c r="H10" i="1"/>
  <c r="J10" i="1" s="1"/>
  <c r="H11" i="1"/>
  <c r="J11" i="1" s="1"/>
  <c r="H12" i="1"/>
  <c r="H13" i="1"/>
  <c r="H7" i="1"/>
  <c r="I14" i="1" l="1"/>
</calcChain>
</file>

<file path=xl/sharedStrings.xml><?xml version="1.0" encoding="utf-8"?>
<sst xmlns="http://schemas.openxmlformats.org/spreadsheetml/2006/main" count="64" uniqueCount="51">
  <si>
    <t>Приложение к Форме № 1</t>
  </si>
  <si>
    <t>/наименование Претендента/</t>
  </si>
  <si>
    <t>№ п/п</t>
  </si>
  <si>
    <t>Стоимость доставки товара*</t>
  </si>
  <si>
    <t>х</t>
  </si>
  <si>
    <t>ОБЩАЯ СТОИМОСТЬ ПРЕДЛОЖЕНИЯ**</t>
  </si>
  <si>
    <t>Условия оплаты</t>
  </si>
  <si>
    <t>Гарантийный срок</t>
  </si>
  <si>
    <t>Период фиксации цен</t>
  </si>
  <si>
    <t xml:space="preserve">Должность </t>
  </si>
  <si>
    <t xml:space="preserve">ФИО </t>
  </si>
  <si>
    <t>подпись</t>
  </si>
  <si>
    <t xml:space="preserve">                  МП</t>
  </si>
  <si>
    <t>от «       »  __________________  2025 г.</t>
  </si>
  <si>
    <t>Наименование товара</t>
  </si>
  <si>
    <t>Технические характеристики</t>
  </si>
  <si>
    <t>Стоимость товара</t>
  </si>
  <si>
    <t>Сумма, руб. без учёта НДС</t>
  </si>
  <si>
    <t>Цена за ед. товара, руб., без учёта НДС</t>
  </si>
  <si>
    <t>Цена за ед. товара, руб., с учётом НДС</t>
  </si>
  <si>
    <t>Сумма, руб. с учётом НДС</t>
  </si>
  <si>
    <t>Технические характеристики товара, предлагаемого заказчиком (в случае замены)</t>
  </si>
  <si>
    <t>Гарантийный период на Оборудование определяется в соответствии с гарантийным сроком, установленным производителем и исчисляется со дня ввода Оборудования в эксплуатацию.</t>
  </si>
  <si>
    <t>Монитор пациента Nihon Kohden Vismo PVM-4763</t>
  </si>
  <si>
    <t>Дисплей – 10.4 дюйма, цветной ЖК, сенсорный.
Измеряемые параметры – ЭКГ, дыхание (импеданс), SpO2, НИАД, ИАД, температура х2, СО2, esCCO.
Набор аксессуаров для мониторинга, в составе: 
Кабель отведений ЭКГ на 3 электрода – 1 шт. 
Кабель ЭКГ соединительный – 1 шт. 
Электроды ЭКГ одноразовые Vitrode L – 1 уп. (150 шт.) 
Кабель соединительный SpО2 – 1 шт. 
Шланг для манжет – 1 шт. 
Манжета многоразовая (для взрослых стандарт, ширина 13 см) – 1 шт. 
Кабель питания – 1 шт.
Батарея аккумуляторная – 1 шт.
Датчик SpO2 пальцевой многоразовый – 1 шт.</t>
  </si>
  <si>
    <t>Ед.изм.</t>
  </si>
  <si>
    <t>Кол-во</t>
  </si>
  <si>
    <t>комплект</t>
  </si>
  <si>
    <t>Столик реанимационный, анестезиологический Med-Mos ЕТ750-01</t>
  </si>
  <si>
    <t>Габаритные размеры – 82,5×51×99 см.
Основание – пластик (толщина 36 мм), лист 5 мм.
Стойки – 4 шт.
Столешница – 75×48×3,6 см с отверстием для инфузионной стойки и П-образным ограждением из нержавеющей стали (труба ø 13 мм, высота 6-7 см); ниша-углубление 45×44×1,2 см, высота от пола – 91 см.
Стенки – 3 шт.
Выдвижные ящики – 5 шт., в каждом 6 съемных перегородок.
Колеса – 4 шт., одинарные, из немаркого полиуретана, самоориентирующиеся, с возможностью поворота на 360⁰; на 2-х передних колесах индивидуальные тормоза с одновременной блокировкой поворота.
Инфузионная стойка – из нержавеющей стали и пластика, крючки - 4 шт., высота от пола – 120-205 см. 
Поворотный столик – 38,5×33,1×3,3 см, на металлической стойке (труба из нержавеющей стали ø 25 мм), высота: от столешницы 14,5 см, от пола 104 см, вращается на 360˚.
Выдвижной столик – 27,8×31×3,4 см, с нишей-углублением 23,5×33,5×0,8 см, слева-вверху под столешницей.
Держатель для кислородного баллона – с 2-мя ремнями, на задней стенке.</t>
  </si>
  <si>
    <t>шт.</t>
  </si>
  <si>
    <t>Аппарат подогрева крови, кровезаменителей и инфузионных растворов «АМПИР-01»</t>
  </si>
  <si>
    <t>Питание: напряжение / частота питания – 110-230 VAC / 50/60 Гц.
Диапазон рабочих температур – 34-41,5 °С.
Время нагрева – не более 5 мин.
Дискретность установления температуры – 0.1 °С.
Производительность – до 2000 мл/час.
Габаритные размеры –225 × 195 × 170 мм.
Время непрерывной работы – 24 ч.</t>
  </si>
  <si>
    <t>Cистема настенная для газоснабжения Linea N (1,5 метра) реабилитация</t>
  </si>
  <si>
    <t>644119, г. Омск, ул. Лукашевича, д. 35, G-Drive Арена</t>
  </si>
  <si>
    <t xml:space="preserve">Срок и условия поставки </t>
  </si>
  <si>
    <t>Место поставки товаров</t>
  </si>
  <si>
    <t>* - Строки заполняются в том случае, если Участник выделяет стоимость доставки от стоимости оборудования.</t>
  </si>
  <si>
    <r>
      <t xml:space="preserve">Предоплата в размере __% </t>
    </r>
    <r>
      <rPr>
        <i/>
        <sz val="11"/>
        <color theme="0" tint="-0.499984740745262"/>
        <rFont val="Arial"/>
        <family val="2"/>
        <charset val="204"/>
      </rPr>
      <t xml:space="preserve">(не более 50%) </t>
    </r>
    <r>
      <rPr>
        <sz val="11"/>
        <rFont val="Arial"/>
        <family val="2"/>
        <charset val="204"/>
      </rPr>
      <t>от общей стоимости договора в течение 15 (пятнадцати) рабочих дней с даты заключения Договора на основании выставленного Исполнителем счёта.  
Оставшаяся часть - в течение 15 (пятнадцати) рабочих дней с момента поставки товара в полном объеме и подписания товарно-транспортных накладных сторонами.</t>
    </r>
  </si>
  <si>
    <t>Цены, указанные в коммерческом предложении, фиксируются и не подлежат изменению в течение срока действия договора.</t>
  </si>
  <si>
    <t>В случае, если организация работает по УСН, столбцы 8 и 10 не заполняются, в столбцах 7 и 9 необходимо указать «НДС не облагается».</t>
  </si>
  <si>
    <t>** - Общая стоимость Предложения сформирована с учетом всех возможных затрат (стоимость товара, затраты на погрузку/разгрузку, на поставку товара, упаковку, маркировку, а также прочие расходы, таможенные пошлины, налоги, уплаченные или подлежащие уплате, и другие обязательные платежи) в рублях Российской Федерации.</t>
  </si>
  <si>
    <r>
      <t xml:space="preserve">Поставка товара осуществляется в течение ______ </t>
    </r>
    <r>
      <rPr>
        <i/>
        <sz val="11"/>
        <color theme="0" tint="-0.499984740745262"/>
        <rFont val="Arial"/>
        <family val="2"/>
        <charset val="204"/>
      </rPr>
      <t>(не более 90 (девяноста))</t>
    </r>
    <r>
      <rPr>
        <sz val="11"/>
        <rFont val="Arial"/>
        <family val="2"/>
        <charset val="204"/>
      </rPr>
      <t xml:space="preserve"> календарных дней с даты перечисления предоплаты на расчетный счет Поставщика. Общий объём поставки возможен как одной (единовременной) партией, так и несколькими партиями за счёт средств Поставщика.</t>
    </r>
  </si>
  <si>
    <t>Комплектность настенной системы:
Свет для чтения LED (4000 K) с выключателем на консоли (560мм), переключатель вкл/выкл, розетка 220 В (тип: Peha) с защитной крышечкой (белая), контакт выравнивания потенциалов (*2), сетевая розетка двойная, тип RJ 45 Cat6, сетевая розетка, тип USB 45, отверстие под установку розеток, газовых розеток O2 (кислород)</t>
  </si>
  <si>
    <t>Коммерческое предложение к участию в Запросе предложений № 35-2025</t>
  </si>
  <si>
    <t>Насос инфузионный шприцевой Agilia SP, вариант исполнения Agilia SP</t>
  </si>
  <si>
    <t xml:space="preserve">Графическое отражение истории – объем/введенная доза, давление, скорость.
Встроенная батарея (NiMH).
Время работы от батареи – 11 часов при скорости инфузии 5 мл/ч.
Максимальная скорость болюса – 1200 мл/час.
Количество режимов инфузии – 3.
Экран – 3".
Размеры (ШхВхГ) – 345х135х170 мм.
</t>
  </si>
  <si>
    <t>Насос инфузионный волюметрический Agilia VP, вариант исполнения Agilia VP</t>
  </si>
  <si>
    <t xml:space="preserve">Время работы от аккумулятора – 8 часов.
Скорость инфузии – 0,1-1200 мл/час.
Инфузионные в/в системы – закрытые.
Максимальная скорость болюса – 1200 мл/час.
Количество режимов инфузии – 3.
Экран – 3".
Размеры (Ш×В×Г) – 190х135х170 мм.
</t>
  </si>
  <si>
    <t xml:space="preserve">Cистема настенная для газоснабжения Linea I (1,65 метра)
реанимация
</t>
  </si>
  <si>
    <t xml:space="preserve">Комплектность настенной системы:
Ночное LED- освещение в профиле с выключателем на консоли, переключатель вкл/выкл, розетка 220 В (тип: Peha) с защитной крышечкой (белая), контакт выравнивания потенциалов (*2), сетевая розетка двойная, тип RJ 45 Cat6, сетевая розетка, тип USB 45, отверстие под установку розеток, газовых розеток O2 (кислород), газовых розеток Air (сжатый воздух), газовых розеток VAC (вакуум)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</si>
</sst>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\ [$$-C0C]_ ;_ * \-#,##0.00\ \ [$$-C0C]_ ;_ * &quot;-&quot;??_ \ [$$-C0C]_ ;_ @_ "/>
  </numFmts>
  <fonts count="13" x14ac:knownFonts="1">
    <font>
      <sz val="11"/>
      <color theme="1"/>
      <name val="Calibri"/>
      <scheme val="minor"/>
    </font>
    <font>
      <sz val="10"/>
      <name val="Arial"/>
    </font>
    <font>
      <sz val="10"/>
      <name val="MS Sans Serif"/>
    </font>
    <font>
      <sz val="11"/>
      <color theme="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i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1"/>
      <color theme="0" tint="-0.499984740745262"/>
      <name val="Arial"/>
      <family val="2"/>
      <charset val="204"/>
    </font>
    <font>
      <i/>
      <u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/>
      <right/>
      <top style="thin">
        <color theme="1"/>
      </top>
      <bottom style="medium">
        <color indexed="64"/>
      </bottom>
      <diagonal/>
    </border>
    <border>
      <left/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/>
    <xf numFmtId="0" fontId="1" fillId="0" borderId="0"/>
    <xf numFmtId="164" fontId="2" fillId="0" borderId="0"/>
    <xf numFmtId="0" fontId="1" fillId="0" borderId="0"/>
  </cellStyleXfs>
  <cellXfs count="68">
    <xf numFmtId="0" fontId="0" fillId="0" borderId="0" xfId="0"/>
    <xf numFmtId="0" fontId="3" fillId="0" borderId="0" xfId="0" applyFont="1"/>
    <xf numFmtId="0" fontId="5" fillId="0" borderId="0" xfId="0" applyFont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4" fontId="6" fillId="0" borderId="11" xfId="0" applyNumberFormat="1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4" fontId="5" fillId="0" borderId="20" xfId="0" applyNumberFormat="1" applyFont="1" applyBorder="1" applyAlignment="1">
      <alignment horizontal="center" vertical="center"/>
    </xf>
    <xf numFmtId="4" fontId="5" fillId="0" borderId="21" xfId="0" applyNumberFormat="1" applyFont="1" applyBorder="1" applyAlignment="1">
      <alignment horizontal="center" vertical="center"/>
    </xf>
    <xf numFmtId="0" fontId="3" fillId="2" borderId="0" xfId="0" applyFont="1" applyFill="1"/>
    <xf numFmtId="0" fontId="5" fillId="0" borderId="8" xfId="0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 wrapText="1"/>
    </xf>
    <xf numFmtId="4" fontId="5" fillId="0" borderId="23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4" fontId="5" fillId="0" borderId="25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wrapText="1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left" wrapText="1"/>
    </xf>
    <xf numFmtId="0" fontId="8" fillId="0" borderId="32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23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5" fillId="0" borderId="2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26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wrapText="1"/>
    </xf>
    <xf numFmtId="0" fontId="8" fillId="0" borderId="0" xfId="0" applyFont="1" applyAlignment="1">
      <alignment horizontal="left"/>
    </xf>
  </cellXfs>
  <cellStyles count="5">
    <cellStyle name="Normal 4" xfId="1" xr:uid="{00000000-0005-0000-0000-000012000000}"/>
    <cellStyle name="Standard 2" xfId="2" xr:uid="{00000000-0005-0000-0000-000013000000}"/>
    <cellStyle name="Standard_Tabelle1" xfId="3" xr:uid="{00000000-0005-0000-0000-000014000000}"/>
    <cellStyle name="Обычный" xfId="0" builtinId="0"/>
    <cellStyle name="Обычный 3" xfId="4" xr:uid="{00000000-0005-0000-0000-00002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1"/>
  <sheetViews>
    <sheetView tabSelected="1" view="pageBreakPreview" topLeftCell="A12" zoomScale="65" zoomScaleNormal="100" zoomScaleSheetLayoutView="65" workbookViewId="0">
      <selection activeCell="D13" sqref="D13"/>
    </sheetView>
  </sheetViews>
  <sheetFormatPr defaultColWidth="9.109375" defaultRowHeight="15" customHeight="1" x14ac:dyDescent="0.25"/>
  <cols>
    <col min="1" max="1" width="7.5546875" style="1" customWidth="1"/>
    <col min="2" max="2" width="29.6640625" style="1" customWidth="1"/>
    <col min="3" max="3" width="46.6640625" style="1" customWidth="1"/>
    <col min="4" max="4" width="44.5546875" style="31" customWidth="1"/>
    <col min="5" max="6" width="9.5546875" style="31" customWidth="1"/>
    <col min="7" max="7" width="11.88671875" style="31" customWidth="1"/>
    <col min="8" max="10" width="13.44140625" style="1" customWidth="1"/>
    <col min="11" max="16384" width="9.109375" style="1"/>
  </cols>
  <sheetData>
    <row r="1" spans="1:10" ht="13.8" x14ac:dyDescent="0.25">
      <c r="D1" s="48" t="s">
        <v>0</v>
      </c>
      <c r="E1" s="48"/>
      <c r="F1" s="48"/>
      <c r="G1" s="48"/>
      <c r="H1" s="48"/>
      <c r="I1" s="48"/>
      <c r="J1" s="48"/>
    </row>
    <row r="2" spans="1:10" ht="20.25" customHeight="1" x14ac:dyDescent="0.25">
      <c r="A2" s="2"/>
      <c r="B2" s="2"/>
      <c r="C2" s="2"/>
      <c r="D2" s="49" t="s">
        <v>44</v>
      </c>
      <c r="E2" s="49"/>
      <c r="F2" s="49"/>
      <c r="G2" s="49"/>
      <c r="H2" s="49"/>
      <c r="I2" s="49"/>
      <c r="J2" s="49"/>
    </row>
    <row r="3" spans="1:10" ht="21.75" customHeight="1" x14ac:dyDescent="0.25">
      <c r="A3" s="2"/>
      <c r="B3" s="2"/>
      <c r="C3" s="2"/>
      <c r="D3" s="50" t="s">
        <v>1</v>
      </c>
      <c r="E3" s="50"/>
      <c r="F3" s="50"/>
      <c r="G3" s="50"/>
      <c r="H3" s="50"/>
      <c r="I3" s="50"/>
      <c r="J3" s="50"/>
    </row>
    <row r="4" spans="1:10" ht="26.4" customHeight="1" thickBot="1" x14ac:dyDescent="0.3">
      <c r="A4" s="2"/>
      <c r="B4" s="2"/>
      <c r="C4" s="2"/>
      <c r="D4" s="51" t="s">
        <v>13</v>
      </c>
      <c r="E4" s="51"/>
      <c r="F4" s="51"/>
      <c r="G4" s="51"/>
      <c r="H4" s="51"/>
      <c r="I4" s="51"/>
      <c r="J4" s="51"/>
    </row>
    <row r="5" spans="1:10" ht="81" customHeight="1" x14ac:dyDescent="0.25">
      <c r="A5" s="3" t="s">
        <v>2</v>
      </c>
      <c r="B5" s="4" t="s">
        <v>14</v>
      </c>
      <c r="C5" s="4" t="s">
        <v>15</v>
      </c>
      <c r="D5" s="4" t="s">
        <v>21</v>
      </c>
      <c r="E5" s="4" t="s">
        <v>25</v>
      </c>
      <c r="F5" s="4" t="s">
        <v>26</v>
      </c>
      <c r="G5" s="5" t="s">
        <v>18</v>
      </c>
      <c r="H5" s="5" t="s">
        <v>19</v>
      </c>
      <c r="I5" s="5" t="s">
        <v>17</v>
      </c>
      <c r="J5" s="6" t="s">
        <v>20</v>
      </c>
    </row>
    <row r="6" spans="1:10" s="11" customFormat="1" thickBot="1" x14ac:dyDescent="0.35">
      <c r="A6" s="7">
        <v>1</v>
      </c>
      <c r="B6" s="8">
        <v>2</v>
      </c>
      <c r="C6" s="9">
        <v>3</v>
      </c>
      <c r="D6" s="9">
        <v>4</v>
      </c>
      <c r="E6" s="9">
        <v>5</v>
      </c>
      <c r="F6" s="8">
        <v>6</v>
      </c>
      <c r="G6" s="9">
        <v>7</v>
      </c>
      <c r="H6" s="9">
        <v>8</v>
      </c>
      <c r="I6" s="10">
        <v>9</v>
      </c>
      <c r="J6" s="10">
        <v>10</v>
      </c>
    </row>
    <row r="7" spans="1:10" s="11" customFormat="1" ht="209.25" customHeight="1" x14ac:dyDescent="0.3">
      <c r="A7" s="35">
        <v>1</v>
      </c>
      <c r="B7" s="36" t="s">
        <v>23</v>
      </c>
      <c r="C7" s="37" t="s">
        <v>24</v>
      </c>
      <c r="D7" s="38"/>
      <c r="E7" s="39" t="s">
        <v>27</v>
      </c>
      <c r="F7" s="39">
        <v>1</v>
      </c>
      <c r="G7" s="40">
        <v>0</v>
      </c>
      <c r="H7" s="41">
        <f>G7*1.2</f>
        <v>0</v>
      </c>
      <c r="I7" s="41">
        <f>F7*G7</f>
        <v>0</v>
      </c>
      <c r="J7" s="42">
        <f>F7*H7</f>
        <v>0</v>
      </c>
    </row>
    <row r="8" spans="1:10" s="11" customFormat="1" ht="367.5" customHeight="1" x14ac:dyDescent="0.3">
      <c r="A8" s="13">
        <v>2</v>
      </c>
      <c r="B8" s="14" t="s">
        <v>28</v>
      </c>
      <c r="C8" s="43" t="s">
        <v>29</v>
      </c>
      <c r="D8" s="15"/>
      <c r="E8" s="12" t="s">
        <v>30</v>
      </c>
      <c r="F8" s="12">
        <v>1</v>
      </c>
      <c r="G8" s="16">
        <v>0</v>
      </c>
      <c r="H8" s="17">
        <f t="shared" ref="H8:H13" si="0">G8*1.2</f>
        <v>0</v>
      </c>
      <c r="I8" s="41">
        <f t="shared" ref="I8:I13" si="1">F8*G8</f>
        <v>0</v>
      </c>
      <c r="J8" s="42">
        <f t="shared" ref="J8:J13" si="2">F8*H8</f>
        <v>0</v>
      </c>
    </row>
    <row r="9" spans="1:10" s="11" customFormat="1" ht="115.5" customHeight="1" x14ac:dyDescent="0.3">
      <c r="A9" s="13">
        <v>3</v>
      </c>
      <c r="B9" s="14" t="s">
        <v>31</v>
      </c>
      <c r="C9" s="43" t="s">
        <v>32</v>
      </c>
      <c r="D9" s="15"/>
      <c r="E9" s="12" t="s">
        <v>30</v>
      </c>
      <c r="F9" s="12">
        <v>1</v>
      </c>
      <c r="G9" s="16">
        <v>0</v>
      </c>
      <c r="H9" s="17">
        <f t="shared" si="0"/>
        <v>0</v>
      </c>
      <c r="I9" s="41">
        <f t="shared" si="1"/>
        <v>0</v>
      </c>
      <c r="J9" s="42">
        <f t="shared" si="2"/>
        <v>0</v>
      </c>
    </row>
    <row r="10" spans="1:10" s="11" customFormat="1" ht="120.75" customHeight="1" x14ac:dyDescent="0.3">
      <c r="A10" s="13">
        <v>4</v>
      </c>
      <c r="B10" s="14" t="s">
        <v>45</v>
      </c>
      <c r="C10" s="43" t="s">
        <v>46</v>
      </c>
      <c r="D10" s="15"/>
      <c r="E10" s="12" t="s">
        <v>30</v>
      </c>
      <c r="F10" s="12">
        <v>1</v>
      </c>
      <c r="G10" s="16">
        <v>0</v>
      </c>
      <c r="H10" s="17">
        <f t="shared" si="0"/>
        <v>0</v>
      </c>
      <c r="I10" s="41">
        <f t="shared" si="1"/>
        <v>0</v>
      </c>
      <c r="J10" s="42">
        <f t="shared" si="2"/>
        <v>0</v>
      </c>
    </row>
    <row r="11" spans="1:10" s="11" customFormat="1" ht="116.25" customHeight="1" x14ac:dyDescent="0.3">
      <c r="A11" s="13">
        <v>5</v>
      </c>
      <c r="B11" s="14" t="s">
        <v>47</v>
      </c>
      <c r="C11" s="43" t="s">
        <v>48</v>
      </c>
      <c r="D11" s="15"/>
      <c r="E11" s="12" t="s">
        <v>30</v>
      </c>
      <c r="F11" s="12">
        <v>1</v>
      </c>
      <c r="G11" s="16">
        <v>0</v>
      </c>
      <c r="H11" s="17">
        <f t="shared" si="0"/>
        <v>0</v>
      </c>
      <c r="I11" s="41">
        <f t="shared" si="1"/>
        <v>0</v>
      </c>
      <c r="J11" s="42">
        <f t="shared" si="2"/>
        <v>0</v>
      </c>
    </row>
    <row r="12" spans="1:10" s="11" customFormat="1" ht="140.4" customHeight="1" x14ac:dyDescent="0.3">
      <c r="A12" s="13">
        <v>6</v>
      </c>
      <c r="B12" s="14" t="s">
        <v>49</v>
      </c>
      <c r="C12" s="43" t="s">
        <v>50</v>
      </c>
      <c r="D12" s="15"/>
      <c r="E12" s="12" t="s">
        <v>27</v>
      </c>
      <c r="F12" s="12">
        <v>2</v>
      </c>
      <c r="G12" s="16">
        <v>0</v>
      </c>
      <c r="H12" s="17">
        <f t="shared" si="0"/>
        <v>0</v>
      </c>
      <c r="I12" s="41">
        <f t="shared" si="1"/>
        <v>0</v>
      </c>
      <c r="J12" s="42">
        <f t="shared" si="2"/>
        <v>0</v>
      </c>
    </row>
    <row r="13" spans="1:10" s="11" customFormat="1" ht="114" customHeight="1" thickBot="1" x14ac:dyDescent="0.35">
      <c r="A13" s="13">
        <v>7</v>
      </c>
      <c r="B13" s="14" t="s">
        <v>33</v>
      </c>
      <c r="C13" s="43" t="s">
        <v>43</v>
      </c>
      <c r="D13" s="15"/>
      <c r="E13" s="12" t="s">
        <v>27</v>
      </c>
      <c r="F13" s="12">
        <v>5</v>
      </c>
      <c r="G13" s="16">
        <v>0</v>
      </c>
      <c r="H13" s="17">
        <f t="shared" si="0"/>
        <v>0</v>
      </c>
      <c r="I13" s="41">
        <f t="shared" si="1"/>
        <v>0</v>
      </c>
      <c r="J13" s="42">
        <f t="shared" si="2"/>
        <v>0</v>
      </c>
    </row>
    <row r="14" spans="1:10" s="21" customFormat="1" ht="13.8" x14ac:dyDescent="0.25">
      <c r="A14" s="46" t="s">
        <v>16</v>
      </c>
      <c r="B14" s="47"/>
      <c r="C14" s="47"/>
      <c r="D14" s="47"/>
      <c r="E14" s="18" t="s">
        <v>4</v>
      </c>
      <c r="F14" s="18"/>
      <c r="G14" s="18" t="s">
        <v>4</v>
      </c>
      <c r="H14" s="18" t="s">
        <v>4</v>
      </c>
      <c r="I14" s="19">
        <f>SUM(I7:I13)</f>
        <v>0</v>
      </c>
      <c r="J14" s="20">
        <f>SUM(J7:J13)</f>
        <v>0</v>
      </c>
    </row>
    <row r="15" spans="1:10" s="21" customFormat="1" ht="13.8" x14ac:dyDescent="0.25">
      <c r="A15" s="44" t="s">
        <v>3</v>
      </c>
      <c r="B15" s="45"/>
      <c r="C15" s="45"/>
      <c r="D15" s="45"/>
      <c r="E15" s="22" t="s">
        <v>4</v>
      </c>
      <c r="F15" s="22"/>
      <c r="G15" s="22" t="s">
        <v>4</v>
      </c>
      <c r="H15" s="22" t="s">
        <v>4</v>
      </c>
      <c r="I15" s="23"/>
      <c r="J15" s="24">
        <f>I15*1.2</f>
        <v>0</v>
      </c>
    </row>
    <row r="16" spans="1:10" s="21" customFormat="1" ht="13.8" x14ac:dyDescent="0.25">
      <c r="A16" s="52" t="s">
        <v>5</v>
      </c>
      <c r="B16" s="53"/>
      <c r="C16" s="53"/>
      <c r="D16" s="53"/>
      <c r="E16" s="25" t="s">
        <v>4</v>
      </c>
      <c r="F16" s="25"/>
      <c r="G16" s="25" t="s">
        <v>4</v>
      </c>
      <c r="H16" s="25" t="s">
        <v>4</v>
      </c>
      <c r="I16" s="26">
        <f>SUM(I14:I15)</f>
        <v>0</v>
      </c>
      <c r="J16" s="27">
        <f>SUM(J14:J15)</f>
        <v>0</v>
      </c>
    </row>
    <row r="17" spans="1:10" s="21" customFormat="1" ht="23.25" customHeight="1" x14ac:dyDescent="0.25">
      <c r="A17" s="54" t="s">
        <v>36</v>
      </c>
      <c r="B17" s="55"/>
      <c r="C17" s="56" t="s">
        <v>34</v>
      </c>
      <c r="D17" s="56"/>
      <c r="E17" s="56"/>
      <c r="F17" s="56"/>
      <c r="G17" s="56"/>
      <c r="H17" s="56"/>
      <c r="I17" s="56"/>
      <c r="J17" s="57"/>
    </row>
    <row r="18" spans="1:10" s="21" customFormat="1" ht="40.799999999999997" customHeight="1" x14ac:dyDescent="0.25">
      <c r="A18" s="54" t="s">
        <v>35</v>
      </c>
      <c r="B18" s="55"/>
      <c r="C18" s="58" t="s">
        <v>42</v>
      </c>
      <c r="D18" s="58"/>
      <c r="E18" s="58"/>
      <c r="F18" s="58"/>
      <c r="G18" s="58"/>
      <c r="H18" s="58"/>
      <c r="I18" s="58"/>
      <c r="J18" s="59"/>
    </row>
    <row r="19" spans="1:10" s="21" customFormat="1" ht="55.8" customHeight="1" x14ac:dyDescent="0.25">
      <c r="A19" s="54" t="s">
        <v>6</v>
      </c>
      <c r="B19" s="55"/>
      <c r="C19" s="58" t="s">
        <v>38</v>
      </c>
      <c r="D19" s="58"/>
      <c r="E19" s="58"/>
      <c r="F19" s="58"/>
      <c r="G19" s="58"/>
      <c r="H19" s="58"/>
      <c r="I19" s="58"/>
      <c r="J19" s="59"/>
    </row>
    <row r="20" spans="1:10" s="21" customFormat="1" ht="37.5" customHeight="1" x14ac:dyDescent="0.25">
      <c r="A20" s="54" t="s">
        <v>7</v>
      </c>
      <c r="B20" s="55"/>
      <c r="C20" s="58" t="s">
        <v>22</v>
      </c>
      <c r="D20" s="58"/>
      <c r="E20" s="58"/>
      <c r="F20" s="58"/>
      <c r="G20" s="58"/>
      <c r="H20" s="58"/>
      <c r="I20" s="58"/>
      <c r="J20" s="59"/>
    </row>
    <row r="21" spans="1:10" s="21" customFormat="1" ht="27" customHeight="1" thickBot="1" x14ac:dyDescent="0.3">
      <c r="A21" s="60" t="s">
        <v>8</v>
      </c>
      <c r="B21" s="61"/>
      <c r="C21" s="62" t="s">
        <v>39</v>
      </c>
      <c r="D21" s="62"/>
      <c r="E21" s="62"/>
      <c r="F21" s="62"/>
      <c r="G21" s="62"/>
      <c r="H21" s="62"/>
      <c r="I21" s="62"/>
      <c r="J21" s="63"/>
    </row>
    <row r="22" spans="1:10" ht="23.4" customHeight="1" x14ac:dyDescent="0.25">
      <c r="B22" s="64" t="s">
        <v>40</v>
      </c>
      <c r="C22" s="64"/>
      <c r="D22" s="64"/>
      <c r="E22" s="64"/>
      <c r="F22" s="64"/>
      <c r="G22" s="64"/>
      <c r="H22" s="64"/>
      <c r="I22" s="64"/>
      <c r="J22" s="64"/>
    </row>
    <row r="23" spans="1:10" ht="10.8" customHeight="1" x14ac:dyDescent="0.25">
      <c r="B23" s="65" t="s">
        <v>37</v>
      </c>
      <c r="C23" s="65"/>
      <c r="D23" s="65"/>
      <c r="E23" s="65"/>
      <c r="F23" s="65"/>
      <c r="G23" s="65"/>
      <c r="H23" s="65"/>
      <c r="I23" s="65"/>
      <c r="J23" s="65"/>
    </row>
    <row r="24" spans="1:10" ht="27" customHeight="1" x14ac:dyDescent="0.25">
      <c r="B24" s="65" t="s">
        <v>41</v>
      </c>
      <c r="C24" s="65"/>
      <c r="D24" s="65"/>
      <c r="E24" s="65"/>
      <c r="F24" s="65"/>
      <c r="G24" s="65"/>
      <c r="H24" s="65"/>
      <c r="I24" s="65"/>
      <c r="J24" s="65"/>
    </row>
    <row r="25" spans="1:10" ht="9.6" customHeight="1" x14ac:dyDescent="0.25">
      <c r="B25" s="29"/>
      <c r="C25" s="29"/>
      <c r="D25" s="29"/>
      <c r="E25" s="28"/>
      <c r="F25" s="28"/>
      <c r="G25" s="28"/>
      <c r="H25" s="30"/>
      <c r="I25" s="30"/>
      <c r="J25" s="30"/>
    </row>
    <row r="26" spans="1:10" ht="13.8" x14ac:dyDescent="0.25">
      <c r="B26" s="1" t="s">
        <v>9</v>
      </c>
      <c r="D26" s="1" t="s">
        <v>10</v>
      </c>
    </row>
    <row r="27" spans="1:10" ht="13.65" customHeight="1" x14ac:dyDescent="0.25">
      <c r="B27" s="66" t="s">
        <v>11</v>
      </c>
      <c r="C27" s="66"/>
      <c r="D27" s="66"/>
      <c r="E27" s="32"/>
      <c r="F27" s="32"/>
      <c r="G27" s="32"/>
      <c r="H27" s="33"/>
      <c r="I27" s="33"/>
      <c r="J27" s="33"/>
    </row>
    <row r="28" spans="1:10" ht="13.8" x14ac:dyDescent="0.25">
      <c r="B28" s="11" t="s">
        <v>12</v>
      </c>
      <c r="C28" s="11"/>
      <c r="D28" s="1"/>
    </row>
    <row r="29" spans="1:10" ht="30.75" customHeight="1" x14ac:dyDescent="0.25">
      <c r="C29" s="34"/>
      <c r="D29" s="67"/>
      <c r="E29" s="67"/>
      <c r="F29" s="67"/>
      <c r="G29" s="67"/>
      <c r="H29" s="67"/>
      <c r="I29" s="67"/>
      <c r="J29" s="67"/>
    </row>
    <row r="30" spans="1:10" ht="13.8" x14ac:dyDescent="0.25"/>
    <row r="31" spans="1:10" ht="13.8" x14ac:dyDescent="0.25">
      <c r="B31" s="34"/>
      <c r="C31" s="34"/>
      <c r="D31" s="34"/>
      <c r="E31" s="34"/>
      <c r="F31" s="34"/>
      <c r="G31" s="34"/>
    </row>
  </sheetData>
  <mergeCells count="22">
    <mergeCell ref="B22:J22"/>
    <mergeCell ref="B23:J23"/>
    <mergeCell ref="B24:J24"/>
    <mergeCell ref="B27:D27"/>
    <mergeCell ref="D29:J29"/>
    <mergeCell ref="A19:B19"/>
    <mergeCell ref="A20:B20"/>
    <mergeCell ref="A21:B21"/>
    <mergeCell ref="C19:J19"/>
    <mergeCell ref="C20:J20"/>
    <mergeCell ref="C21:J21"/>
    <mergeCell ref="A16:D16"/>
    <mergeCell ref="A17:B17"/>
    <mergeCell ref="A18:B18"/>
    <mergeCell ref="C17:J17"/>
    <mergeCell ref="C18:J18"/>
    <mergeCell ref="A15:D15"/>
    <mergeCell ref="A14:D14"/>
    <mergeCell ref="D1:J1"/>
    <mergeCell ref="D2:J2"/>
    <mergeCell ref="D3:J3"/>
    <mergeCell ref="D4:J4"/>
  </mergeCells>
  <pageMargins left="0.70866099999999987" right="0.31496099999999999" top="0.35433099999999995" bottom="0.35433099999999995" header="0.31496099999999999" footer="0.31496099999999999"/>
  <pageSetup paperSize="9" scale="46" fitToHeight="0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Расшифровка КП</vt:lpstr>
      <vt:lpstr>'Расшифровка КП'!Область_печати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Гасенрик Евгения</cp:lastModifiedBy>
  <cp:revision>6</cp:revision>
  <cp:lastPrinted>2025-07-10T04:55:19Z</cp:lastPrinted>
  <dcterms:created xsi:type="dcterms:W3CDTF">2015-06-05T18:19:00Z</dcterms:created>
  <dcterms:modified xsi:type="dcterms:W3CDTF">2025-07-15T10:00:48Z</dcterms:modified>
  <cp:version>1048576</cp:version>
</cp:coreProperties>
</file>