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0.2.10.12\share\Scan\Scan\Purchases\ТЕНДЕРЫ\Отборы 2025 года\Бросковая зона\Документы для участников\"/>
    </mc:Choice>
  </mc:AlternateContent>
  <xr:revisionPtr revIDLastSave="0" documentId="13_ncr:1_{E417B5C8-1917-4D6D-BCF0-12D4AF8BDC5B}" xr6:coauthVersionLast="47" xr6:coauthVersionMax="47" xr10:uidLastSave="{00000000-0000-0000-0000-000000000000}"/>
  <bookViews>
    <workbookView xWindow="-28920" yWindow="-1065" windowWidth="29040" windowHeight="15840" xr2:uid="{00000000-000D-0000-FFFF-FFFF00000000}"/>
  </bookViews>
  <sheets>
    <sheet name="1-25Арена. Бросковая зона. ШАБЛ" sheetId="1" r:id="rId1"/>
  </sheets>
  <definedNames>
    <definedName name="Print_Titles" localSheetId="0">'1-25Арена. Бросковая зона. ШАБЛ'!$39:$39</definedName>
    <definedName name="_xlnm.Print_Area" localSheetId="0">'1-25Арена. Бросковая зона. ШАБЛ'!$A$1:$P$215</definedName>
  </definedNames>
  <calcPr calcId="181029"/>
</workbook>
</file>

<file path=xl/calcChain.xml><?xml version="1.0" encoding="utf-8"?>
<calcChain xmlns="http://schemas.openxmlformats.org/spreadsheetml/2006/main">
  <c r="P203" i="1" l="1"/>
  <c r="P206" i="1" s="1"/>
  <c r="P200" i="1"/>
  <c r="P198" i="1"/>
  <c r="P196" i="1"/>
  <c r="P194" i="1"/>
  <c r="P192" i="1"/>
  <c r="P190" i="1"/>
  <c r="P188" i="1"/>
  <c r="P186" i="1"/>
  <c r="P165" i="1"/>
  <c r="P137" i="1"/>
  <c r="P54" i="1"/>
  <c r="P207" i="1" l="1"/>
  <c r="P208" i="1" s="1"/>
  <c r="C34" i="1" s="1"/>
</calcChain>
</file>

<file path=xl/sharedStrings.xml><?xml version="1.0" encoding="utf-8"?>
<sst xmlns="http://schemas.openxmlformats.org/spreadsheetml/2006/main" count="779" uniqueCount="219">
  <si>
    <t>СОГЛАСОВАНО:</t>
  </si>
  <si>
    <t>УТВЕРЖДАЮ:</t>
  </si>
  <si>
    <t/>
  </si>
  <si>
    <t>"____" ________________ 2025 года</t>
  </si>
  <si>
    <t>Наименование программного продукта</t>
  </si>
  <si>
    <t>ГРАНД-Смета, версия 2025.2</t>
  </si>
  <si>
    <t xml:space="preserve">Наименование редакции сметных нормативов  </t>
  </si>
  <si>
    <t>Приказ Минстроя России от 30.12.2021 № 1046/пр; Приказ Минстроя России от 04.08.2020 № 421/пр; Приказ Минстроя России от 21.12.2020 № 812/пр; Приказ Минстроя России от 11.12.2020 № 774/пр; Приказ Минстроя России от 02.08.2023 № 551/пр; Приказ Минстроя России от 14.11.2023 № 817/пр; Приказ Минстроя России от 16.02.2024 № 102/пр; Приказ Минстроя России от 13.05.2024 №323/пр; Приказ Минстроя России от 09.08.2024 №524/пр; Приказ Минстроя России от 07.11.2024 №747/пр; Приказ Минстроя России от 07.02.2025 №69/пр; Приказ Минстроя России от 19.05.2025 №299/пр</t>
  </si>
  <si>
    <t xml:space="preserve">Реквизиты приказа  Минстроя России  об утверждении дополнений и изменений к сметным нормативам </t>
  </si>
  <si>
    <t>Приказ Минстроя России от 18 мая 2022 г. № 378/пр, Приказ Минстроя России от 26 августа 2022 г. № 703/пр, Приказ Минстроя России от 26 октября 2022 г. № 905/пр, Приказ Минстроя России от 27 декабря 2022 г. № 1133/пр, Приказ Минстроя России от 10 февраля 2023 г. № 84/пр, Приказ Минстроя России от 11.05.2023 №335/пр; Приказ Минстроя России от 07.07.2022 № 557/пр; Приказ Минстроя России от 02.09.2021 № 636/пр, Приказ Минстроя России от 26.07.2022 № 611/пр; Приказ Минстроя России от 22.04.2022 № 317/пр; Приказ Минстроя России от 02.08.2023 № 551/пр; Приказ Минстроя России от 14.11.2023 № 817/пр; Приказ Минстроя России от 30.01.2024 № 55/пр;  Приказ Минстроя России от 16.02.2024 № 102/пр;  Приказ Минстроя России от 13.05.2024 №323/пр; Приказ Минстроя России от 09.08.2024 №524/пр; Приказ Минстроя России от 07.11.2024 №747/пр; Приказ Минстроя России от 07.02.2025 №69/пр; Приказ Минстроя России от 19.05.2025 №299/пр</t>
  </si>
  <si>
    <t>Реквизиты письма Минстроя России об индексах изменения сметной стоимости строительства, включаемые в федеральный реестр сметных нормативов и размещаемые в федеральной государственной информационной системе ценообразования в строительстве, подготовленного  в соответствии  пунктом 85 Методики  расчета индексов изменения  сметной стоимости строительства, утвержденной  приказом Министерства строительства и жилищно-коммунального хозяйства Российской Федерации от 5 июня 2019 г. № 326/пр¹</t>
  </si>
  <si>
    <t>Письмо Минстроя России от 23.05.2025 № 30038-ИФ/09</t>
  </si>
  <si>
    <t xml:space="preserve">Реквизиты нормативного  правового  акта  об утверждении оплаты труда, утверждаемый  в соответствии с пунктом 22(1) Правилами мониторинга цен, утвержденными постановлением Правительства Российской Федерации от 23 декабря 2016 г. № 1452 </t>
  </si>
  <si>
    <t>Постановление Правительства Омской области "Об установлении среднемесячного размера оплаты труда рабочего первого разряда, занятого в строительной отрасли, на территории Омской области за 2024 год" от 27.03.2025 № 177-п</t>
  </si>
  <si>
    <t xml:space="preserve">Обоснование принятых текущих цен на строительные ресурсы </t>
  </si>
  <si>
    <t xml:space="preserve">Наименование субъекта Российской Федерации </t>
  </si>
  <si>
    <t>55. Омская область</t>
  </si>
  <si>
    <t xml:space="preserve">Наименование зоны субъекта Российской Федерации </t>
  </si>
  <si>
    <t>Омская область</t>
  </si>
  <si>
    <t>Многофункциональный спортивный комплекс "G-Drive Арена", расположенный по адресу: г. Омск, ул. Лукашевича, д 35</t>
  </si>
  <si>
    <t>(наименование стройки)</t>
  </si>
  <si>
    <t>(наименование объекта капитального строительства)</t>
  </si>
  <si>
    <t>ЛОКАЛЬНЫЙ СМЕТНЫЙ РАСЧЕТ (СМЕТА) № 1-25 Арена. ШАБЛОН к отбору</t>
  </si>
  <si>
    <t>Бросковая зона пом. 2.11.18  МСК"G-Drive Арена", расположенный по адресу: г. Омск, ул. Лукашевича, д 35.</t>
  </si>
  <si>
    <t xml:space="preserve"> (наименование работ и затрат)</t>
  </si>
  <si>
    <t xml:space="preserve">Составлен </t>
  </si>
  <si>
    <t>ресурсно-индексным</t>
  </si>
  <si>
    <t>методом</t>
  </si>
  <si>
    <t>Основание</t>
  </si>
  <si>
    <t>ТЗ</t>
  </si>
  <si>
    <t>(проектная и (или) иная техническая документация)</t>
  </si>
  <si>
    <t xml:space="preserve">Составлен(а) в текущем уровне цен </t>
  </si>
  <si>
    <t>II квартал 2025 года</t>
  </si>
  <si>
    <t xml:space="preserve">Сметная стоимость </t>
  </si>
  <si>
    <t>руб.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</si>
  <si>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</si>
  <si>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</si>
  <si>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</si>
  <si>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</si>
  <si>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</si>
  <si>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стоимость, руб.</t>
  </si>
  <si>
    <t>на единицу измерения</t>
  </si>
  <si>
    <t>коэффициенты</t>
  </si>
  <si>
    <t>всего с учетом коэффициентов</t>
  </si>
  <si>
    <t>на единицу измерения в базисном уровне цен</t>
  </si>
  <si>
    <t>индекс</t>
  </si>
  <si>
    <t>на единицу измерения в текущем уровне цен</t>
  </si>
  <si>
    <t>всего в текущем уровне цен</t>
  </si>
  <si>
    <t>Раздел 1. Подготовительные и демонтажные работы</t>
  </si>
  <si>
    <t>1</t>
  </si>
  <si>
    <t>ГЭСН11-01-050-01</t>
  </si>
  <si>
    <t>Устройство пароизоляции из полиэтиленовой пленки в один слой насухо. /укрытие плёнкой/</t>
  </si>
  <si>
    <t>100 м2</t>
  </si>
  <si>
    <t>Объем=76 / 100</t>
  </si>
  <si>
    <t>Всего по позиции</t>
  </si>
  <si>
    <t>Итоги по разделу 1 Подготовительные и демонтажные работы :</t>
  </si>
  <si>
    <t xml:space="preserve">     Всего прямые затраты (справочно)</t>
  </si>
  <si>
    <t xml:space="preserve">     Строительные работы</t>
  </si>
  <si>
    <t xml:space="preserve">     Всего ФОТ (справочно)</t>
  </si>
  <si>
    <t xml:space="preserve">     Всего накладные расходы (справочно)</t>
  </si>
  <si>
    <t xml:space="preserve">     Всего сметная прибыль (справочно)</t>
  </si>
  <si>
    <t xml:space="preserve"> Всего по разделу 1 Подготовительные и демонтажные работы</t>
  </si>
  <si>
    <t xml:space="preserve">договорной коэффициент </t>
  </si>
  <si>
    <t>К=</t>
  </si>
  <si>
    <t xml:space="preserve">     справочно:</t>
  </si>
  <si>
    <t xml:space="preserve">  Итого по разделу 1 Подготовительные и демонтажные работы с учетом договорного коэффициента</t>
  </si>
  <si>
    <t xml:space="preserve">          Затраты труда рабочих</t>
  </si>
  <si>
    <t>Раздел 2. Потолок</t>
  </si>
  <si>
    <t>2</t>
  </si>
  <si>
    <t>ГЭСНр61-01-004-01</t>
  </si>
  <si>
    <t>Ремонт штукатурки потолков по камню известковым раствором площадью отдельных мест: до 1 м2 толщиной слоя до 20 мм</t>
  </si>
  <si>
    <t>Объем=2,18 / 100</t>
  </si>
  <si>
    <t>3</t>
  </si>
  <si>
    <t>ГЭСНр61-01-004-02</t>
  </si>
  <si>
    <t>Ремонт штукатурки потолков по камню известковым раствором площадью отдельных мест: на каждые следующие 10 мм толщины слоя добавлять к норме 61-01-004-01</t>
  </si>
  <si>
    <t>4</t>
  </si>
  <si>
    <t>ГЭСНр62-01-017-04</t>
  </si>
  <si>
    <t>Окрашивание водоэмульсионными составами поверхностей потолков, ранее окрашенных: водоэмульсионной краской, с расчисткой старой краски до 10%</t>
  </si>
  <si>
    <t>Защита потолочных светильников</t>
  </si>
  <si>
    <t>5</t>
  </si>
  <si>
    <t>ГЭСНм38-01-003-04</t>
  </si>
  <si>
    <t>Решетчатые конструкции (стойки, опоры, фермы и пр.), сборка с помощью: лебедок ручных (с установкой и снятием их в процессе работы) или вручную (мелких деталей)</t>
  </si>
  <si>
    <t>т</t>
  </si>
  <si>
    <t>Объем=169,8*0,841/1000</t>
  </si>
  <si>
    <t>6</t>
  </si>
  <si>
    <t>ГЭСН09-03-014-01</t>
  </si>
  <si>
    <t>Монтаж связей и распорок из одиночных и парных уголков, гнутосварных профилей для пролетов: до 24 м при высоте здания до 25 м</t>
  </si>
  <si>
    <t>7</t>
  </si>
  <si>
    <t>ФСБЦ-23.3.08.01-0005</t>
  </si>
  <si>
    <t>Трубы стальные электросварные квадратные, размеры 20х20 мм, толщина стенки 1,5 мм, вес=0,841кг/пог. м</t>
  </si>
  <si>
    <t>8</t>
  </si>
  <si>
    <t>ГЭСН09-08-002-05</t>
  </si>
  <si>
    <t>Устройство заграждений из готовых металлических решетчатых панелей: высотой до 2 м</t>
  </si>
  <si>
    <t>10 шт</t>
  </si>
  <si>
    <t>Объем=25 / 10</t>
  </si>
  <si>
    <t>9</t>
  </si>
  <si>
    <t>ФСБЦ-08.1.02.17-0190</t>
  </si>
  <si>
    <t>Сетка стальная плетеная одинарная из оцинкованной проволоки с квадратными ячейками, диаметр проволоки 1,2 мм, размер ячейки 10х10 мм</t>
  </si>
  <si>
    <t>м2</t>
  </si>
  <si>
    <t>10</t>
  </si>
  <si>
    <t>ГЭСН46-03-013-23</t>
  </si>
  <si>
    <t>Сверление отверстий в потолочных бетонных конструкциях перфоратором глубиной 200 мм диаметром: до 20 мм</t>
  </si>
  <si>
    <t>100 отверстий</t>
  </si>
  <si>
    <t>Объем=100 / 100</t>
  </si>
  <si>
    <t>11</t>
  </si>
  <si>
    <t>ФСБЦ-01.7.17.09-0073</t>
  </si>
  <si>
    <t>Сверло кольцевое алмазное, диаметр 100 мм</t>
  </si>
  <si>
    <t>шт</t>
  </si>
  <si>
    <t>12</t>
  </si>
  <si>
    <t>ГЭСН09-05-003-02</t>
  </si>
  <si>
    <t>Постановка болтов: высокопрочных</t>
  </si>
  <si>
    <t>100 шт</t>
  </si>
  <si>
    <t>13</t>
  </si>
  <si>
    <t>ФСБЦ-01.7.15.01-1467</t>
  </si>
  <si>
    <t>Анкер-шпильки стальные оцинкованные фрикционные расклинивающиеся для бетона без трещин, наружная резьба М10, длина 83 мм</t>
  </si>
  <si>
    <t>Объем=100 / 10</t>
  </si>
  <si>
    <t>14</t>
  </si>
  <si>
    <t>ГЭСН09-05-007-01</t>
  </si>
  <si>
    <t>Вырезка отверстий в металлоконструкциях при толщине стали: до 5 мм</t>
  </si>
  <si>
    <t>100 м</t>
  </si>
  <si>
    <t>Объем=20 / 100</t>
  </si>
  <si>
    <t>15</t>
  </si>
  <si>
    <t>ГЭСН09-03-039-04</t>
  </si>
  <si>
    <t>Монтаж опорных конструкций: подвесок и хомутов для крепления трубопроводов внутри зданий и сооружений</t>
  </si>
  <si>
    <t>Объем=0,605*20/1000</t>
  </si>
  <si>
    <t>16</t>
  </si>
  <si>
    <t>ФСБЦ-08.2.02.01-0024</t>
  </si>
  <si>
    <t>Канат двойной свивки ЛК-З, конструкции 6х25(1+6+6+12)+1 о.с., марка В, из проволоки без покрытия, маркировочная группа 1570-1770 Н/мм2, диаметр 13 мм</t>
  </si>
  <si>
    <t>10 м</t>
  </si>
  <si>
    <t>Объем=20 / 10</t>
  </si>
  <si>
    <t>17</t>
  </si>
  <si>
    <t>ГЭСН13-03-002-04</t>
  </si>
  <si>
    <t>Огрунтовка металлических поверхностей за один раз: грунтовкой ГФ-021</t>
  </si>
  <si>
    <t>Объем=(76+13,6) / 100</t>
  </si>
  <si>
    <t>18</t>
  </si>
  <si>
    <t>ГЭСН13-03-004-26</t>
  </si>
  <si>
    <t>Окраска металлических огрунтованных поверхностей: эмалью ПФ-115</t>
  </si>
  <si>
    <t>Объем=13,6 / 100</t>
  </si>
  <si>
    <t>19</t>
  </si>
  <si>
    <t>ГЭСН15-04-041-06</t>
  </si>
  <si>
    <t>Окраска по металлу за 2 раза кузбасским лаком: заполнений оконных проемов и решеток</t>
  </si>
  <si>
    <t>Итоги по разделу 2 Потолок :</t>
  </si>
  <si>
    <t xml:space="preserve">     Монтажные работы</t>
  </si>
  <si>
    <t xml:space="preserve"> Всего по разделу 2 Потолок</t>
  </si>
  <si>
    <t xml:space="preserve">  Итого по разделу 2 Потолок  с учетом договорного коэффициента</t>
  </si>
  <si>
    <t>Раздел 3. Вертикальные поверхности, h=2,75м</t>
  </si>
  <si>
    <t>Стеновой протектор</t>
  </si>
  <si>
    <t>20</t>
  </si>
  <si>
    <t>ГЭСН09-03-050-01</t>
  </si>
  <si>
    <t>Монтаж стальных плинтусов из гнутого профиля</t>
  </si>
  <si>
    <t>Объем=142,4 / 100</t>
  </si>
  <si>
    <t>21</t>
  </si>
  <si>
    <t>ФСБЦ-09.3.01.04-0038</t>
  </si>
  <si>
    <t>Планка внешнего угла из алюминия для навесных вентилируемых фасадов, сечение криволинейное 63х63 мм</t>
  </si>
  <si>
    <t>м</t>
  </si>
  <si>
    <t>22</t>
  </si>
  <si>
    <t>ГЭСН26-01-036-02</t>
  </si>
  <si>
    <t>Изоляция изделиями из волокнистых и зернистых материалов с креплением на клее и дюбелями холодных поверхностей: внутренних стен и перегородок, /Стеновой протектор СТАНДАРТ 
40мм (ПВХ-ткань 630гр/м2, НПЭ 22кг/м3, ДСП 16мм)/</t>
  </si>
  <si>
    <t>Банер-гаситель</t>
  </si>
  <si>
    <t>23</t>
  </si>
  <si>
    <t>ГЭСН26-01-055-01</t>
  </si>
  <si>
    <t>Установка пароизоляционного слоя:  Банер-гаситель (с крепежом)</t>
  </si>
  <si>
    <t>Итоги по разделу 3 Вертикальные поверхности, h=2,75м :</t>
  </si>
  <si>
    <t xml:space="preserve"> Всего по разделу 3 Вертикальные поверхности, h=2,75м</t>
  </si>
  <si>
    <t xml:space="preserve">  Итого по разделу 2 Вертикальные поверхности, h=2,75м с учетом договорного коэффициента</t>
  </si>
  <si>
    <t xml:space="preserve">          Затраты труда машинистов</t>
  </si>
  <si>
    <t>0,284</t>
  </si>
  <si>
    <t>Раздел 4. Пол</t>
  </si>
  <si>
    <t>Синтетический лед</t>
  </si>
  <si>
    <t>24</t>
  </si>
  <si>
    <t>ГЭСН11-01-034-04</t>
  </si>
  <si>
    <t>Устройство покрытий: из досок ламинированных замковым способом, /Синтетический лед (РЕ-500)/</t>
  </si>
  <si>
    <t>Объем=80 / 100</t>
  </si>
  <si>
    <t>25</t>
  </si>
  <si>
    <t>ГЭСН10-01-059-01</t>
  </si>
  <si>
    <t>Установка столов, шкафов под мойки, холодильных шкафов и др./Ворота хоккейные с сеткой по индивидуальным размерам/</t>
  </si>
  <si>
    <t>Объем=2 / 100</t>
  </si>
  <si>
    <t>Итоги по разделу 4 Пол :</t>
  </si>
  <si>
    <t xml:space="preserve"> Всего по разделу 4 Пол</t>
  </si>
  <si>
    <t xml:space="preserve">  Итого по разделу 4 Пол с учетом договорного коэффициента</t>
  </si>
  <si>
    <t>Раздел 5. Стоимость матриалов/оборудования с учетом доставки</t>
  </si>
  <si>
    <t>26</t>
  </si>
  <si>
    <r>
      <rPr>
        <b/>
        <sz val="8"/>
        <color indexed="64"/>
        <rFont val="Arial"/>
      </rPr>
      <t>Цена поставки
поз.4</t>
    </r>
    <r>
      <rPr>
        <sz val="6"/>
        <color indexed="64"/>
        <rFont val="Arial"/>
      </rPr>
      <t xml:space="preserve"> (Расход: около 10 м²/л )</t>
    </r>
  </si>
  <si>
    <t xml:space="preserve">Краска для стен и потолков Dufa моющаяся матовая цвет черный 10 л </t>
  </si>
  <si>
    <t>л</t>
  </si>
  <si>
    <t>Краска для стен и потолков Dufa моющаяся матовая цвет черный 10 л (Расход: около 10 м²/л )</t>
  </si>
  <si>
    <t>27</t>
  </si>
  <si>
    <r>
      <rPr>
        <b/>
        <sz val="8"/>
        <color indexed="64"/>
        <rFont val="Arial"/>
      </rPr>
      <t xml:space="preserve">Цена поставки 
поз. 19  </t>
    </r>
    <r>
      <rPr>
        <sz val="6"/>
        <color indexed="64"/>
        <rFont val="Arial"/>
      </rPr>
      <t>Расход (м²/л или м²/кг)=12 - 18</t>
    </r>
  </si>
  <si>
    <t xml:space="preserve">Грунт-эмаль по ржавчине 3 в 1 Dali Special гладкая цвет синий 2.2 кг RAL 5005, 9. </t>
  </si>
  <si>
    <t>Грунт-эмаль по ржавчине 3 в 1 Dali Special гладкая цвет синий 2.2 кг RAL 5005, 9. Расход (м²/л или м²/кг)=12 - 18</t>
  </si>
  <si>
    <t>28</t>
  </si>
  <si>
    <t>Цена поставки 
поз. 23</t>
  </si>
  <si>
    <t>Стеновой протектор СТАНДАРТ 
40мм (ПВХ-ткань 630гр/м2, НПЭ 22кг/м3, ДСП 16мм)</t>
  </si>
  <si>
    <t>29</t>
  </si>
  <si>
    <t>Цена поставки
поз. 24</t>
  </si>
  <si>
    <t>Бенер-гаситель (с кpeпeжoм). Mатepиaл П BХ-ткaнь</t>
  </si>
  <si>
    <t>30</t>
  </si>
  <si>
    <t>Цена поставки
 поз. 25</t>
  </si>
  <si>
    <t>Синтетический лед (РЕ-500)</t>
  </si>
  <si>
    <t>31
О</t>
  </si>
  <si>
    <t>Цена поставки
поз. 26</t>
  </si>
  <si>
    <t>Ворота хоккейные с сеткой по индивидуальным размерам</t>
  </si>
  <si>
    <t>32
О</t>
  </si>
  <si>
    <r>
      <rPr>
        <b/>
        <sz val="8"/>
        <color indexed="64"/>
        <rFont val="Arial"/>
      </rPr>
      <t xml:space="preserve">Цена поставки
</t>
    </r>
    <r>
      <rPr>
        <sz val="6"/>
        <color indexed="64"/>
        <rFont val="Arial"/>
      </rPr>
      <t xml:space="preserve"> (только поставка оборудования, без учета монтажа)</t>
    </r>
  </si>
  <si>
    <t>Офисный светодиодный потолочный светильник ВСЕСВЕТОДИОДЫ Армстронг 40Вт, 4800Лм 1521/ vs202-40-mpr-5k-z</t>
  </si>
  <si>
    <t>Итоги по разделу 5 Стоимость матриалов/оборудования с учетом доставки :</t>
  </si>
  <si>
    <t>ИТОГИ:</t>
  </si>
  <si>
    <t>Итоги по смете:</t>
  </si>
  <si>
    <t>Итого:</t>
  </si>
  <si>
    <t xml:space="preserve">     НДС 20%</t>
  </si>
  <si>
    <t>ВСЕГО по смете</t>
  </si>
  <si>
    <t xml:space="preserve">     Оборудование</t>
  </si>
  <si>
    <t>Всего</t>
  </si>
  <si>
    <t>Составил:</t>
  </si>
  <si>
    <t>[должность, подпись (инициалы, фамилия)]</t>
  </si>
  <si>
    <t>Проверил:</t>
  </si>
  <si>
    <t>Баннер-гаситель (с кpeпeжoм). Mатepиaл П BХ-ткaнь</t>
  </si>
  <si>
    <t>Установка пароизоляционного слоя:  Баннер-гаситель (с крепежом)</t>
  </si>
  <si>
    <t>Приложение к Форме № 1
  ЛСР к Отбору № 27-2025
/наименование Претендента/  
 "____" ___________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</si>
</sst>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2" x14ac:knownFonts="1">
    <font>
      <sz val="11"/>
      <color indexed="64"/>
      <name val="Calibri"/>
    </font>
    <font>
      <sz val="8"/>
      <color indexed="64"/>
      <name val="Arial"/>
    </font>
    <font>
      <sz val="8"/>
      <color indexed="65"/>
      <name val="Arial"/>
    </font>
    <font>
      <sz val="8"/>
      <name val="Arial"/>
    </font>
    <font>
      <b/>
      <sz val="8"/>
      <color indexed="64"/>
      <name val="Arial"/>
    </font>
    <font>
      <i/>
      <sz val="8"/>
      <name val="Arial"/>
    </font>
    <font>
      <b/>
      <sz val="14"/>
      <name val="Arial"/>
    </font>
    <font>
      <b/>
      <sz val="8"/>
      <name val="Arial"/>
    </font>
    <font>
      <b/>
      <sz val="8"/>
      <color indexed="65"/>
      <name val="Arial"/>
    </font>
    <font>
      <b/>
      <sz val="9"/>
      <name val="Arial"/>
    </font>
    <font>
      <sz val="9"/>
      <name val="Arial"/>
    </font>
    <font>
      <sz val="6"/>
      <color indexed="64"/>
      <name val="Arial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</fills>
  <borders count="1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49" fontId="1" fillId="0" borderId="0" xfId="0" applyNumberFormat="1" applyFont="1"/>
    <xf numFmtId="49" fontId="3" fillId="0" borderId="0" xfId="0" applyNumberFormat="1" applyFont="1" applyAlignment="1">
      <alignment horizontal="right"/>
    </xf>
    <xf numFmtId="49" fontId="3" fillId="0" borderId="0" xfId="0" applyNumberFormat="1" applyFont="1"/>
    <xf numFmtId="49" fontId="1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wrapText="1"/>
    </xf>
    <xf numFmtId="49" fontId="2" fillId="0" borderId="0" xfId="0" applyNumberFormat="1" applyFont="1" applyAlignment="1">
      <alignment vertical="top" wrapText="1"/>
    </xf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vertical="top"/>
    </xf>
    <xf numFmtId="49" fontId="3" fillId="0" borderId="2" xfId="0" applyNumberFormat="1" applyFont="1" applyBorder="1" applyAlignment="1">
      <alignment vertical="top"/>
    </xf>
    <xf numFmtId="49" fontId="5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wrapText="1"/>
    </xf>
    <xf numFmtId="49" fontId="5" fillId="0" borderId="0" xfId="0" applyNumberFormat="1" applyFont="1"/>
    <xf numFmtId="49" fontId="1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49" fontId="4" fillId="0" borderId="6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left"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7" xfId="0" applyNumberFormat="1" applyFont="1" applyBorder="1" applyAlignment="1">
      <alignment horizontal="right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vertical="top" wrapText="1"/>
    </xf>
    <xf numFmtId="49" fontId="7" fillId="0" borderId="11" xfId="0" applyNumberFormat="1" applyFont="1" applyBorder="1" applyAlignment="1">
      <alignment horizontal="right" vertical="top" wrapText="1"/>
    </xf>
    <xf numFmtId="2" fontId="8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right" vertical="top"/>
    </xf>
    <xf numFmtId="49" fontId="1" fillId="0" borderId="8" xfId="0" applyNumberFormat="1" applyFont="1" applyBorder="1"/>
    <xf numFmtId="49" fontId="4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vertical="top" wrapText="1"/>
    </xf>
    <xf numFmtId="0" fontId="4" fillId="0" borderId="9" xfId="0" applyFont="1" applyBorder="1" applyAlignment="1">
      <alignment horizontal="right" vertical="top" wrapText="1"/>
    </xf>
    <xf numFmtId="49" fontId="1" fillId="0" borderId="0" xfId="0" applyNumberFormat="1" applyFont="1" applyAlignment="1">
      <alignment horizontal="right" vertical="top" wrapText="1"/>
    </xf>
    <xf numFmtId="4" fontId="1" fillId="0" borderId="9" xfId="0" applyNumberFormat="1" applyFont="1" applyBorder="1" applyAlignment="1">
      <alignment horizontal="right" vertical="top" wrapText="1"/>
    </xf>
    <xf numFmtId="2" fontId="1" fillId="0" borderId="9" xfId="0" applyNumberFormat="1" applyFont="1" applyBorder="1" applyAlignment="1">
      <alignment horizontal="right" vertical="top" wrapText="1"/>
    </xf>
    <xf numFmtId="4" fontId="4" fillId="0" borderId="9" xfId="0" applyNumberFormat="1" applyFont="1" applyBorder="1" applyAlignment="1">
      <alignment horizontal="right" vertical="top" wrapText="1"/>
    </xf>
    <xf numFmtId="49" fontId="7" fillId="2" borderId="10" xfId="0" applyNumberFormat="1" applyFont="1" applyFill="1" applyBorder="1"/>
    <xf numFmtId="49" fontId="7" fillId="2" borderId="1" xfId="0" applyNumberFormat="1" applyFont="1" applyFill="1" applyBorder="1" applyAlignment="1">
      <alignment horizontal="right" vertical="top" wrapText="1"/>
    </xf>
    <xf numFmtId="49" fontId="7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right" vertical="top" wrapText="1"/>
    </xf>
    <xf numFmtId="4" fontId="7" fillId="2" borderId="11" xfId="0" applyNumberFormat="1" applyFont="1" applyFill="1" applyBorder="1" applyAlignment="1">
      <alignment horizontal="right" vertical="top" wrapText="1"/>
    </xf>
    <xf numFmtId="49" fontId="7" fillId="3" borderId="12" xfId="0" applyNumberFormat="1" applyFont="1" applyFill="1" applyBorder="1"/>
    <xf numFmtId="49" fontId="7" fillId="3" borderId="3" xfId="0" applyNumberFormat="1" applyFont="1" applyFill="1" applyBorder="1" applyAlignment="1">
      <alignment horizontal="right" vertical="top" wrapText="1"/>
    </xf>
    <xf numFmtId="4" fontId="7" fillId="3" borderId="13" xfId="0" applyNumberFormat="1" applyFont="1" applyFill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center" vertical="top" wrapText="1"/>
    </xf>
    <xf numFmtId="165" fontId="4" fillId="0" borderId="2" xfId="0" applyNumberFormat="1" applyFont="1" applyBorder="1" applyAlignment="1">
      <alignment horizontal="center" vertical="top" wrapText="1"/>
    </xf>
    <xf numFmtId="4" fontId="7" fillId="0" borderId="2" xfId="0" applyNumberFormat="1" applyFont="1" applyBorder="1" applyAlignment="1">
      <alignment horizontal="right" vertical="top" wrapText="1"/>
    </xf>
    <xf numFmtId="166" fontId="4" fillId="0" borderId="2" xfId="0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right" vertical="top" wrapText="1"/>
    </xf>
    <xf numFmtId="2" fontId="7" fillId="0" borderId="2" xfId="0" applyNumberFormat="1" applyFont="1" applyBorder="1" applyAlignment="1">
      <alignment horizontal="right" vertical="top" wrapText="1"/>
    </xf>
    <xf numFmtId="2" fontId="4" fillId="0" borderId="7" xfId="0" applyNumberFormat="1" applyFont="1" applyBorder="1" applyAlignment="1">
      <alignment horizontal="right" vertical="top" wrapText="1"/>
    </xf>
    <xf numFmtId="49" fontId="1" fillId="0" borderId="0" xfId="0" applyNumberFormat="1" applyFont="1" applyAlignment="1">
      <alignment horizontal="center" vertical="top" wrapText="1"/>
    </xf>
    <xf numFmtId="49" fontId="4" fillId="0" borderId="9" xfId="0" applyNumberFormat="1" applyFont="1" applyBorder="1" applyAlignment="1">
      <alignment vertical="top" wrapText="1"/>
    </xf>
    <xf numFmtId="4" fontId="7" fillId="2" borderId="2" xfId="0" applyNumberFormat="1" applyFont="1" applyFill="1" applyBorder="1" applyAlignment="1">
      <alignment horizontal="right" vertical="top" wrapText="1"/>
    </xf>
    <xf numFmtId="0" fontId="7" fillId="0" borderId="2" xfId="0" applyFont="1" applyBorder="1" applyAlignment="1">
      <alignment horizontal="center" vertical="top" wrapText="1"/>
    </xf>
    <xf numFmtId="4" fontId="7" fillId="2" borderId="7" xfId="0" applyNumberFormat="1" applyFont="1" applyFill="1" applyBorder="1" applyAlignment="1">
      <alignment horizontal="right" vertical="top" wrapText="1"/>
    </xf>
    <xf numFmtId="49" fontId="4" fillId="0" borderId="12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vertical="top" wrapText="1"/>
    </xf>
    <xf numFmtId="49" fontId="7" fillId="0" borderId="13" xfId="0" applyNumberFormat="1" applyFont="1" applyBorder="1" applyAlignment="1">
      <alignment horizontal="right" vertical="top" wrapText="1"/>
    </xf>
    <xf numFmtId="49" fontId="1" fillId="3" borderId="10" xfId="0" applyNumberFormat="1" applyFont="1" applyFill="1" applyBorder="1"/>
    <xf numFmtId="49" fontId="4" fillId="3" borderId="1" xfId="0" applyNumberFormat="1" applyFont="1" applyFill="1" applyBorder="1" applyAlignment="1">
      <alignment horizontal="right" vertical="top" wrapText="1"/>
    </xf>
    <xf numFmtId="4" fontId="4" fillId="3" borderId="11" xfId="0" applyNumberFormat="1" applyFont="1" applyFill="1" applyBorder="1" applyAlignment="1">
      <alignment horizontal="right" vertical="top" wrapText="1"/>
    </xf>
    <xf numFmtId="49" fontId="1" fillId="0" borderId="10" xfId="0" applyNumberFormat="1" applyFont="1" applyBorder="1"/>
    <xf numFmtId="49" fontId="1" fillId="0" borderId="1" xfId="0" applyNumberFormat="1" applyFont="1" applyBorder="1" applyAlignment="1">
      <alignment vertical="top"/>
    </xf>
    <xf numFmtId="0" fontId="1" fillId="0" borderId="1" xfId="0" applyFont="1" applyBorder="1"/>
    <xf numFmtId="49" fontId="1" fillId="0" borderId="1" xfId="0" applyNumberFormat="1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9" fontId="3" fillId="0" borderId="10" xfId="0" applyNumberFormat="1" applyFont="1" applyBorder="1"/>
    <xf numFmtId="49" fontId="7" fillId="0" borderId="1" xfId="0" applyNumberFormat="1" applyFont="1" applyBorder="1" applyAlignment="1">
      <alignment horizontal="right" vertical="top" wrapText="1"/>
    </xf>
    <xf numFmtId="0" fontId="7" fillId="0" borderId="11" xfId="0" applyFont="1" applyBorder="1" applyAlignment="1">
      <alignment horizontal="right" vertical="top" wrapText="1"/>
    </xf>
    <xf numFmtId="49" fontId="3" fillId="2" borderId="12" xfId="0" applyNumberFormat="1" applyFont="1" applyFill="1" applyBorder="1"/>
    <xf numFmtId="49" fontId="3" fillId="2" borderId="3" xfId="0" applyNumberFormat="1" applyFont="1" applyFill="1" applyBorder="1" applyAlignment="1">
      <alignment horizontal="right" vertical="top" wrapText="1"/>
    </xf>
    <xf numFmtId="4" fontId="7" fillId="2" borderId="13" xfId="0" applyNumberFormat="1" applyFont="1" applyFill="1" applyBorder="1" applyAlignment="1">
      <alignment horizontal="right" vertical="top" wrapText="1"/>
    </xf>
    <xf numFmtId="2" fontId="2" fillId="0" borderId="0" xfId="0" applyNumberFormat="1" applyFont="1" applyAlignment="1">
      <alignment horizontal="center" vertical="top"/>
    </xf>
    <xf numFmtId="3" fontId="2" fillId="0" borderId="0" xfId="0" applyNumberFormat="1" applyFont="1" applyAlignment="1">
      <alignment horizontal="right" vertical="top"/>
    </xf>
    <xf numFmtId="49" fontId="3" fillId="0" borderId="8" xfId="0" applyNumberFormat="1" applyFont="1" applyBorder="1"/>
    <xf numFmtId="49" fontId="3" fillId="0" borderId="0" xfId="0" applyNumberFormat="1" applyFont="1" applyAlignment="1">
      <alignment horizontal="right" vertical="top" wrapText="1"/>
    </xf>
    <xf numFmtId="4" fontId="7" fillId="0" borderId="9" xfId="0" applyNumberFormat="1" applyFont="1" applyBorder="1" applyAlignment="1">
      <alignment horizontal="right" vertical="top" wrapText="1"/>
    </xf>
    <xf numFmtId="49" fontId="10" fillId="3" borderId="12" xfId="0" applyNumberFormat="1" applyFont="1" applyFill="1" applyBorder="1"/>
    <xf numFmtId="49" fontId="9" fillId="3" borderId="3" xfId="0" applyNumberFormat="1" applyFont="1" applyFill="1" applyBorder="1" applyAlignment="1">
      <alignment horizontal="right" vertical="top" wrapText="1"/>
    </xf>
    <xf numFmtId="4" fontId="9" fillId="3" borderId="13" xfId="0" applyNumberFormat="1" applyFont="1" applyFill="1" applyBorder="1" applyAlignment="1">
      <alignment horizontal="right" vertical="top" wrapText="1"/>
    </xf>
    <xf numFmtId="49" fontId="3" fillId="0" borderId="9" xfId="0" applyNumberFormat="1" applyFont="1" applyBorder="1" applyAlignment="1">
      <alignment wrapText="1"/>
    </xf>
    <xf numFmtId="4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 wrapText="1"/>
    </xf>
    <xf numFmtId="0" fontId="3" fillId="0" borderId="9" xfId="0" applyFont="1" applyBorder="1" applyAlignment="1">
      <alignment wrapText="1"/>
    </xf>
    <xf numFmtId="49" fontId="3" fillId="0" borderId="8" xfId="0" applyNumberFormat="1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9" xfId="0" applyFont="1" applyBorder="1" applyAlignment="1">
      <alignment vertical="top" wrapText="1"/>
    </xf>
    <xf numFmtId="49" fontId="4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vertical="top" wrapText="1"/>
    </xf>
    <xf numFmtId="49" fontId="1" fillId="0" borderId="1" xfId="0" applyNumberFormat="1" applyFont="1" applyBorder="1" applyAlignment="1">
      <alignment horizontal="right" wrapText="1"/>
    </xf>
    <xf numFmtId="49" fontId="1" fillId="0" borderId="2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horizontal="right" wrapText="1"/>
    </xf>
    <xf numFmtId="49" fontId="3" fillId="0" borderId="0" xfId="0" applyNumberFormat="1" applyFont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0" xfId="0" applyFont="1" applyAlignment="1">
      <alignment horizontal="left" vertical="top" wrapText="1"/>
    </xf>
    <xf numFmtId="49" fontId="3" fillId="0" borderId="1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top"/>
    </xf>
    <xf numFmtId="49" fontId="6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" fontId="1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49" fontId="1" fillId="0" borderId="9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0" xfId="0" applyNumberFormat="1" applyFont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49" fontId="7" fillId="3" borderId="3" xfId="0" applyNumberFormat="1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49" fontId="4" fillId="3" borderId="1" xfId="0" applyNumberFormat="1" applyFont="1" applyFill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top" wrapText="1"/>
    </xf>
    <xf numFmtId="49" fontId="9" fillId="2" borderId="3" xfId="0" applyNumberFormat="1" applyFont="1" applyFill="1" applyBorder="1" applyAlignment="1">
      <alignment horizontal="left" vertical="top" wrapText="1"/>
    </xf>
    <xf numFmtId="49" fontId="9" fillId="3" borderId="3" xfId="0" applyNumberFormat="1" applyFont="1" applyFill="1" applyBorder="1" applyAlignment="1">
      <alignment horizontal="left" vertical="top" wrapText="1"/>
    </xf>
    <xf numFmtId="49" fontId="3" fillId="0" borderId="0" xfId="0" applyNumberFormat="1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C249"/>
  <sheetViews>
    <sheetView tabSelected="1" view="pageBreakPreview" workbookViewId="0">
      <selection activeCell="O2" sqref="O2"/>
    </sheetView>
  </sheetViews>
  <sheetFormatPr defaultColWidth="9.1796875" defaultRowHeight="11.25" customHeight="1" x14ac:dyDescent="0.2"/>
  <cols>
    <col min="1" max="1" width="9.7265625" style="1" customWidth="1"/>
    <col min="2" max="2" width="22.54296875" style="1" customWidth="1"/>
    <col min="3" max="3" width="10.7265625" style="1" customWidth="1"/>
    <col min="4" max="4" width="12.81640625" style="1" customWidth="1"/>
    <col min="5" max="5" width="10.453125" style="1" customWidth="1"/>
    <col min="6" max="6" width="15.26953125" style="1" customWidth="1"/>
    <col min="7" max="7" width="16.453125" style="1" customWidth="1"/>
    <col min="8" max="8" width="10.81640625" style="1" customWidth="1"/>
    <col min="9" max="9" width="10.7265625" style="1" customWidth="1"/>
    <col min="10" max="10" width="12.453125" style="1" customWidth="1"/>
    <col min="11" max="11" width="13.26953125" style="1" customWidth="1"/>
    <col min="12" max="12" width="17" style="1" customWidth="1"/>
    <col min="13" max="13" width="11.54296875" style="1" customWidth="1"/>
    <col min="14" max="14" width="17" style="1" customWidth="1"/>
    <col min="15" max="15" width="12.81640625" style="1" customWidth="1"/>
    <col min="16" max="16" width="17" style="1" customWidth="1"/>
    <col min="17" max="17" width="75.26953125" style="2" hidden="1" customWidth="1"/>
    <col min="18" max="18" width="126.54296875" style="2" hidden="1" customWidth="1"/>
    <col min="19" max="27" width="9.1796875" style="1"/>
    <col min="28" max="32" width="64.453125" style="3" hidden="1" customWidth="1"/>
    <col min="33" max="36" width="58.453125" style="3" hidden="1" customWidth="1"/>
    <col min="37" max="41" width="64.453125" style="3" hidden="1" customWidth="1"/>
    <col min="42" max="45" width="58.453125" style="3" hidden="1" customWidth="1"/>
    <col min="46" max="50" width="64.453125" style="3" hidden="1" customWidth="1"/>
    <col min="51" max="54" width="58.453125" style="3" hidden="1" customWidth="1"/>
    <col min="55" max="59" width="64.453125" style="3" hidden="1" customWidth="1"/>
    <col min="60" max="63" width="58.453125" style="3" hidden="1" customWidth="1"/>
    <col min="64" max="69" width="76.1796875" style="3" hidden="1" customWidth="1"/>
    <col min="70" max="79" width="127.26953125" style="3" hidden="1" customWidth="1"/>
    <col min="80" max="85" width="76.1796875" style="3" hidden="1" customWidth="1"/>
    <col min="86" max="95" width="127.26953125" style="3" hidden="1" customWidth="1"/>
    <col min="96" max="101" width="76.1796875" style="3" hidden="1" customWidth="1"/>
    <col min="102" max="111" width="127.26953125" style="3" hidden="1" customWidth="1"/>
    <col min="112" max="117" width="76.1796875" style="3" hidden="1" customWidth="1"/>
    <col min="118" max="127" width="127.26953125" style="3" hidden="1" customWidth="1"/>
    <col min="128" max="133" width="76.1796875" style="3" hidden="1" customWidth="1"/>
    <col min="134" max="143" width="127.26953125" style="3" hidden="1" customWidth="1"/>
    <col min="144" max="149" width="76.1796875" style="3" hidden="1" customWidth="1"/>
    <col min="150" max="159" width="127.26953125" style="3" hidden="1" customWidth="1"/>
    <col min="160" max="165" width="76.1796875" style="3" hidden="1" customWidth="1"/>
    <col min="166" max="175" width="127.26953125" style="3" hidden="1" customWidth="1"/>
    <col min="176" max="223" width="203.453125" style="3" hidden="1" customWidth="1"/>
    <col min="224" max="228" width="66.453125" style="3" hidden="1" customWidth="1"/>
    <col min="229" max="232" width="45.7265625" style="3" hidden="1" customWidth="1"/>
    <col min="233" max="233" width="203.453125" style="3" hidden="1" customWidth="1"/>
    <col min="234" max="238" width="51.81640625" style="3" hidden="1" customWidth="1"/>
    <col min="239" max="239" width="173" style="3" hidden="1" customWidth="1"/>
    <col min="240" max="240" width="51.81640625" style="3" hidden="1" customWidth="1"/>
    <col min="241" max="243" width="156" style="3" hidden="1" customWidth="1"/>
    <col min="244" max="244" width="84.26953125" style="3" hidden="1" customWidth="1"/>
    <col min="245" max="245" width="203.453125" style="3" hidden="1" customWidth="1"/>
    <col min="246" max="248" width="156" style="3" hidden="1" customWidth="1"/>
    <col min="249" max="249" width="84.26953125" style="3" hidden="1" customWidth="1"/>
    <col min="250" max="255" width="61.1796875" style="3" hidden="1" customWidth="1"/>
    <col min="256" max="261" width="82" style="3" hidden="1" customWidth="1"/>
    <col min="262" max="267" width="61.1796875" style="3" hidden="1" customWidth="1"/>
    <col min="268" max="273" width="82" style="3" hidden="1" customWidth="1"/>
    <col min="274" max="289" width="203.453125" style="3" hidden="1" customWidth="1"/>
    <col min="290" max="16384" width="9.1796875" style="1"/>
  </cols>
  <sheetData>
    <row r="1" spans="1:159" customFormat="1" ht="43" customHeight="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72" t="s">
        <v>218</v>
      </c>
      <c r="P1" s="172"/>
    </row>
    <row r="2" spans="1:159" customFormat="1" ht="11.25" customHeigh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P2" s="5"/>
    </row>
    <row r="3" spans="1:159" customFormat="1" ht="14.5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P3" s="5"/>
    </row>
    <row r="4" spans="1:159" customFormat="1" ht="11.25" customHeight="1" x14ac:dyDescent="0.35">
      <c r="A4" s="123" t="s">
        <v>0</v>
      </c>
      <c r="B4" s="123"/>
      <c r="C4" s="123"/>
      <c r="D4" s="123"/>
      <c r="E4" s="123"/>
      <c r="F4" s="6"/>
      <c r="G4" s="6"/>
      <c r="H4" s="6"/>
      <c r="I4" s="6"/>
      <c r="L4" s="6"/>
      <c r="M4" s="123" t="s">
        <v>1</v>
      </c>
      <c r="N4" s="123"/>
      <c r="O4" s="123"/>
      <c r="P4" s="123"/>
    </row>
    <row r="5" spans="1:159" customFormat="1" ht="11.25" customHeight="1" x14ac:dyDescent="0.35">
      <c r="A5" s="124"/>
      <c r="B5" s="124"/>
      <c r="C5" s="124"/>
      <c r="D5" s="124"/>
      <c r="E5" s="124"/>
      <c r="F5" s="6"/>
      <c r="G5" s="6"/>
      <c r="H5" s="6"/>
      <c r="I5" s="6"/>
      <c r="M5" s="125"/>
      <c r="N5" s="125"/>
      <c r="O5" s="125"/>
      <c r="P5" s="125"/>
      <c r="AB5" s="3" t="s">
        <v>2</v>
      </c>
      <c r="AC5" s="3" t="s">
        <v>2</v>
      </c>
      <c r="AD5" s="3" t="s">
        <v>2</v>
      </c>
      <c r="AE5" s="3" t="s">
        <v>2</v>
      </c>
      <c r="AF5" s="3" t="s">
        <v>2</v>
      </c>
      <c r="AG5" s="3" t="s">
        <v>2</v>
      </c>
      <c r="AH5" s="3" t="s">
        <v>2</v>
      </c>
      <c r="AI5" s="3" t="s">
        <v>2</v>
      </c>
      <c r="AJ5" s="3" t="s">
        <v>2</v>
      </c>
    </row>
    <row r="6" spans="1:159" customFormat="1" ht="11.25" customHeight="1" x14ac:dyDescent="0.35">
      <c r="A6" s="124"/>
      <c r="B6" s="124"/>
      <c r="C6" s="124"/>
      <c r="D6" s="124"/>
      <c r="E6" s="124"/>
      <c r="F6" s="6"/>
      <c r="G6" s="6"/>
      <c r="H6" s="6"/>
      <c r="I6" s="6"/>
      <c r="M6" s="125"/>
      <c r="N6" s="125"/>
      <c r="O6" s="125"/>
      <c r="P6" s="125"/>
      <c r="AK6" s="3" t="s">
        <v>2</v>
      </c>
      <c r="AL6" s="3" t="s">
        <v>2</v>
      </c>
      <c r="AM6" s="3" t="s">
        <v>2</v>
      </c>
      <c r="AN6" s="3" t="s">
        <v>2</v>
      </c>
      <c r="AO6" s="3" t="s">
        <v>2</v>
      </c>
      <c r="AP6" s="3" t="s">
        <v>2</v>
      </c>
      <c r="AQ6" s="3" t="s">
        <v>2</v>
      </c>
      <c r="AR6" s="3" t="s">
        <v>2</v>
      </c>
      <c r="AS6" s="3" t="s">
        <v>2</v>
      </c>
    </row>
    <row r="7" spans="1:159" customFormat="1" ht="11.25" customHeight="1" x14ac:dyDescent="0.35">
      <c r="A7" s="126"/>
      <c r="B7" s="126"/>
      <c r="C7" s="126"/>
      <c r="D7" s="126"/>
      <c r="E7" s="126"/>
      <c r="F7" s="6"/>
      <c r="G7" s="6"/>
      <c r="H7" s="6"/>
      <c r="I7" s="6"/>
      <c r="L7" s="6"/>
      <c r="M7" s="126"/>
      <c r="N7" s="126"/>
      <c r="O7" s="126"/>
      <c r="P7" s="126"/>
      <c r="AT7" s="3" t="s">
        <v>2</v>
      </c>
      <c r="AU7" s="3" t="s">
        <v>2</v>
      </c>
      <c r="AV7" s="3" t="s">
        <v>2</v>
      </c>
      <c r="AW7" s="3" t="s">
        <v>2</v>
      </c>
      <c r="AX7" s="3" t="s">
        <v>2</v>
      </c>
      <c r="AY7" s="3" t="s">
        <v>2</v>
      </c>
      <c r="AZ7" s="3" t="s">
        <v>2</v>
      </c>
      <c r="BA7" s="3" t="s">
        <v>2</v>
      </c>
      <c r="BB7" s="3" t="s">
        <v>2</v>
      </c>
    </row>
    <row r="8" spans="1:159" customFormat="1" ht="14.5" x14ac:dyDescent="0.35">
      <c r="A8" s="127" t="s">
        <v>3</v>
      </c>
      <c r="B8" s="127"/>
      <c r="C8" s="127"/>
      <c r="D8" s="127"/>
      <c r="E8" s="127"/>
      <c r="F8" s="6"/>
      <c r="G8" s="6"/>
      <c r="H8" s="6"/>
      <c r="I8" s="6"/>
      <c r="L8" s="6"/>
      <c r="M8" s="128" t="s">
        <v>3</v>
      </c>
      <c r="N8" s="128"/>
      <c r="O8" s="128"/>
      <c r="P8" s="128"/>
      <c r="BC8" s="3" t="s">
        <v>3</v>
      </c>
      <c r="BD8" s="3" t="s">
        <v>2</v>
      </c>
      <c r="BE8" s="3" t="s">
        <v>2</v>
      </c>
      <c r="BF8" s="3" t="s">
        <v>2</v>
      </c>
      <c r="BG8" s="3" t="s">
        <v>2</v>
      </c>
      <c r="BH8" s="3" t="s">
        <v>3</v>
      </c>
      <c r="BI8" s="3" t="s">
        <v>2</v>
      </c>
      <c r="BJ8" s="3" t="s">
        <v>2</v>
      </c>
      <c r="BK8" s="3" t="s">
        <v>2</v>
      </c>
    </row>
    <row r="9" spans="1:159" customFormat="1" ht="21" customHeight="1" x14ac:dyDescent="0.35">
      <c r="A9" s="4"/>
      <c r="B9" s="4"/>
      <c r="C9" s="4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5"/>
    </row>
    <row r="10" spans="1:159" customFormat="1" ht="12.75" customHeight="1" x14ac:dyDescent="0.35">
      <c r="A10" s="129" t="s">
        <v>4</v>
      </c>
      <c r="B10" s="129"/>
      <c r="C10" s="129"/>
      <c r="D10" s="129"/>
      <c r="E10" s="129"/>
      <c r="F10" s="129"/>
      <c r="G10" s="130" t="s">
        <v>5</v>
      </c>
      <c r="H10" s="130"/>
      <c r="I10" s="130"/>
      <c r="J10" s="130"/>
      <c r="K10" s="130"/>
      <c r="L10" s="130"/>
      <c r="M10" s="130"/>
      <c r="N10" s="130"/>
      <c r="O10" s="130"/>
      <c r="P10" s="130"/>
    </row>
    <row r="11" spans="1:159" customFormat="1" ht="45" customHeight="1" x14ac:dyDescent="0.35">
      <c r="A11" s="129" t="s">
        <v>6</v>
      </c>
      <c r="B11" s="129"/>
      <c r="C11" s="129"/>
      <c r="D11" s="129"/>
      <c r="E11" s="129"/>
      <c r="F11" s="129"/>
      <c r="G11" s="131" t="s">
        <v>7</v>
      </c>
      <c r="H11" s="131"/>
      <c r="I11" s="131"/>
      <c r="J11" s="131"/>
      <c r="K11" s="131"/>
      <c r="L11" s="131"/>
      <c r="M11" s="131"/>
      <c r="N11" s="131"/>
      <c r="O11" s="131"/>
      <c r="P11" s="131"/>
      <c r="BL11" s="8" t="s">
        <v>6</v>
      </c>
      <c r="BM11" s="8" t="s">
        <v>2</v>
      </c>
      <c r="BN11" s="8" t="s">
        <v>2</v>
      </c>
      <c r="BO11" s="8" t="s">
        <v>2</v>
      </c>
      <c r="BP11" s="8" t="s">
        <v>2</v>
      </c>
      <c r="BQ11" s="8" t="s">
        <v>2</v>
      </c>
      <c r="BR11" s="8" t="s">
        <v>7</v>
      </c>
      <c r="BS11" s="8" t="s">
        <v>2</v>
      </c>
      <c r="BT11" s="8" t="s">
        <v>2</v>
      </c>
      <c r="BU11" s="8" t="s">
        <v>2</v>
      </c>
      <c r="BV11" s="8" t="s">
        <v>2</v>
      </c>
      <c r="BW11" s="8" t="s">
        <v>2</v>
      </c>
      <c r="BX11" s="8" t="s">
        <v>2</v>
      </c>
      <c r="BY11" s="8" t="s">
        <v>2</v>
      </c>
      <c r="BZ11" s="8" t="s">
        <v>2</v>
      </c>
      <c r="CA11" s="8" t="s">
        <v>2</v>
      </c>
    </row>
    <row r="12" spans="1:159" customFormat="1" ht="67.5" customHeight="1" x14ac:dyDescent="0.35">
      <c r="A12" s="129" t="s">
        <v>8</v>
      </c>
      <c r="B12" s="129"/>
      <c r="C12" s="129"/>
      <c r="D12" s="129"/>
      <c r="E12" s="129"/>
      <c r="F12" s="129"/>
      <c r="G12" s="131" t="s">
        <v>9</v>
      </c>
      <c r="H12" s="131"/>
      <c r="I12" s="131"/>
      <c r="J12" s="131"/>
      <c r="K12" s="131"/>
      <c r="L12" s="131"/>
      <c r="M12" s="131"/>
      <c r="N12" s="131"/>
      <c r="O12" s="131"/>
      <c r="P12" s="131"/>
      <c r="CB12" s="8" t="s">
        <v>8</v>
      </c>
      <c r="CC12" s="8" t="s">
        <v>2</v>
      </c>
      <c r="CD12" s="8" t="s">
        <v>2</v>
      </c>
      <c r="CE12" s="8" t="s">
        <v>2</v>
      </c>
      <c r="CF12" s="8" t="s">
        <v>2</v>
      </c>
      <c r="CG12" s="8" t="s">
        <v>2</v>
      </c>
      <c r="CH12" s="8" t="s">
        <v>9</v>
      </c>
      <c r="CI12" s="8" t="s">
        <v>2</v>
      </c>
      <c r="CJ12" s="8" t="s">
        <v>2</v>
      </c>
      <c r="CK12" s="8" t="s">
        <v>2</v>
      </c>
      <c r="CL12" s="8" t="s">
        <v>2</v>
      </c>
      <c r="CM12" s="8" t="s">
        <v>2</v>
      </c>
      <c r="CN12" s="8" t="s">
        <v>2</v>
      </c>
      <c r="CO12" s="8" t="s">
        <v>2</v>
      </c>
      <c r="CP12" s="8" t="s">
        <v>2</v>
      </c>
      <c r="CQ12" s="8" t="s">
        <v>2</v>
      </c>
    </row>
    <row r="13" spans="1:159" customFormat="1" ht="63.75" customHeight="1" x14ac:dyDescent="0.35">
      <c r="A13" s="132" t="s">
        <v>10</v>
      </c>
      <c r="B13" s="132"/>
      <c r="C13" s="132"/>
      <c r="D13" s="132"/>
      <c r="E13" s="132"/>
      <c r="F13" s="132"/>
      <c r="G13" s="131" t="s">
        <v>11</v>
      </c>
      <c r="H13" s="131"/>
      <c r="I13" s="131"/>
      <c r="J13" s="131"/>
      <c r="K13" s="131"/>
      <c r="L13" s="131"/>
      <c r="M13" s="131"/>
      <c r="N13" s="131"/>
      <c r="O13" s="131"/>
      <c r="P13" s="131"/>
      <c r="Q13" s="9" t="s">
        <v>10</v>
      </c>
      <c r="R13" s="10" t="s">
        <v>11</v>
      </c>
      <c r="S13" s="8"/>
      <c r="T13" s="8"/>
      <c r="U13" s="8"/>
      <c r="V13" s="8"/>
      <c r="W13" s="8"/>
      <c r="X13" s="8"/>
      <c r="Y13" s="8"/>
      <c r="Z13" s="8"/>
      <c r="AA13" s="8"/>
      <c r="CR13" s="8" t="s">
        <v>10</v>
      </c>
      <c r="CS13" s="8" t="s">
        <v>2</v>
      </c>
      <c r="CT13" s="8" t="s">
        <v>2</v>
      </c>
      <c r="CU13" s="8" t="s">
        <v>2</v>
      </c>
      <c r="CV13" s="8" t="s">
        <v>2</v>
      </c>
      <c r="CW13" s="8" t="s">
        <v>2</v>
      </c>
      <c r="CX13" s="8" t="s">
        <v>11</v>
      </c>
      <c r="CY13" s="8" t="s">
        <v>2</v>
      </c>
      <c r="CZ13" s="8" t="s">
        <v>2</v>
      </c>
      <c r="DA13" s="8" t="s">
        <v>2</v>
      </c>
      <c r="DB13" s="8" t="s">
        <v>2</v>
      </c>
      <c r="DC13" s="8" t="s">
        <v>2</v>
      </c>
      <c r="DD13" s="8" t="s">
        <v>2</v>
      </c>
      <c r="DE13" s="8" t="s">
        <v>2</v>
      </c>
      <c r="DF13" s="8" t="s">
        <v>2</v>
      </c>
      <c r="DG13" s="8" t="s">
        <v>2</v>
      </c>
    </row>
    <row r="14" spans="1:159" customFormat="1" ht="33.75" customHeight="1" x14ac:dyDescent="0.35">
      <c r="A14" s="129" t="s">
        <v>12</v>
      </c>
      <c r="B14" s="129"/>
      <c r="C14" s="129"/>
      <c r="D14" s="129"/>
      <c r="E14" s="129"/>
      <c r="F14" s="129"/>
      <c r="G14" s="131" t="s">
        <v>13</v>
      </c>
      <c r="H14" s="131"/>
      <c r="I14" s="131"/>
      <c r="J14" s="131"/>
      <c r="K14" s="131"/>
      <c r="L14" s="131"/>
      <c r="M14" s="131"/>
      <c r="N14" s="131"/>
      <c r="O14" s="131"/>
      <c r="P14" s="131"/>
      <c r="Q14" s="9" t="s">
        <v>12</v>
      </c>
      <c r="R14" s="10" t="s">
        <v>13</v>
      </c>
      <c r="S14" s="8"/>
      <c r="T14" s="8"/>
      <c r="U14" s="8"/>
      <c r="V14" s="8"/>
      <c r="W14" s="8"/>
      <c r="X14" s="8"/>
      <c r="Y14" s="8"/>
      <c r="Z14" s="8"/>
      <c r="AA14" s="8"/>
      <c r="DH14" s="8" t="s">
        <v>12</v>
      </c>
      <c r="DI14" s="8" t="s">
        <v>2</v>
      </c>
      <c r="DJ14" s="8" t="s">
        <v>2</v>
      </c>
      <c r="DK14" s="8" t="s">
        <v>2</v>
      </c>
      <c r="DL14" s="8" t="s">
        <v>2</v>
      </c>
      <c r="DM14" s="8" t="s">
        <v>2</v>
      </c>
      <c r="DN14" s="8" t="s">
        <v>13</v>
      </c>
      <c r="DO14" s="8" t="s">
        <v>2</v>
      </c>
      <c r="DP14" s="8" t="s">
        <v>2</v>
      </c>
      <c r="DQ14" s="8" t="s">
        <v>2</v>
      </c>
      <c r="DR14" s="8" t="s">
        <v>2</v>
      </c>
      <c r="DS14" s="8" t="s">
        <v>2</v>
      </c>
      <c r="DT14" s="8" t="s">
        <v>2</v>
      </c>
      <c r="DU14" s="8" t="s">
        <v>2</v>
      </c>
      <c r="DV14" s="8" t="s">
        <v>2</v>
      </c>
      <c r="DW14" s="8" t="s">
        <v>2</v>
      </c>
    </row>
    <row r="15" spans="1:159" customFormat="1" ht="11.25" customHeight="1" x14ac:dyDescent="0.35">
      <c r="A15" s="129" t="s">
        <v>14</v>
      </c>
      <c r="B15" s="129"/>
      <c r="C15" s="129"/>
      <c r="D15" s="129"/>
      <c r="E15" s="129"/>
      <c r="F15" s="129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DX15" s="8" t="s">
        <v>14</v>
      </c>
      <c r="DY15" s="8" t="s">
        <v>2</v>
      </c>
      <c r="DZ15" s="8" t="s">
        <v>2</v>
      </c>
      <c r="EA15" s="8" t="s">
        <v>2</v>
      </c>
      <c r="EB15" s="8" t="s">
        <v>2</v>
      </c>
      <c r="EC15" s="8" t="s">
        <v>2</v>
      </c>
      <c r="ED15" s="8" t="s">
        <v>2</v>
      </c>
      <c r="EE15" s="8" t="s">
        <v>2</v>
      </c>
      <c r="EF15" s="8" t="s">
        <v>2</v>
      </c>
      <c r="EG15" s="8" t="s">
        <v>2</v>
      </c>
      <c r="EH15" s="8" t="s">
        <v>2</v>
      </c>
      <c r="EI15" s="8" t="s">
        <v>2</v>
      </c>
      <c r="EJ15" s="8" t="s">
        <v>2</v>
      </c>
      <c r="EK15" s="8" t="s">
        <v>2</v>
      </c>
      <c r="EL15" s="8" t="s">
        <v>2</v>
      </c>
      <c r="EM15" s="8" t="s">
        <v>2</v>
      </c>
    </row>
    <row r="16" spans="1:159" customFormat="1" ht="11.25" customHeight="1" x14ac:dyDescent="0.35">
      <c r="A16" s="129" t="s">
        <v>15</v>
      </c>
      <c r="B16" s="129"/>
      <c r="C16" s="129"/>
      <c r="D16" s="129"/>
      <c r="E16" s="129"/>
      <c r="F16" s="129"/>
      <c r="G16" s="131" t="s">
        <v>16</v>
      </c>
      <c r="H16" s="131"/>
      <c r="I16" s="131"/>
      <c r="J16" s="131"/>
      <c r="K16" s="131"/>
      <c r="L16" s="131"/>
      <c r="M16" s="131"/>
      <c r="N16" s="131"/>
      <c r="O16" s="131"/>
      <c r="P16" s="131"/>
      <c r="R16" s="2" t="s">
        <v>16</v>
      </c>
      <c r="EN16" s="8" t="s">
        <v>15</v>
      </c>
      <c r="EO16" s="8" t="s">
        <v>2</v>
      </c>
      <c r="EP16" s="8" t="s">
        <v>2</v>
      </c>
      <c r="EQ16" s="8" t="s">
        <v>2</v>
      </c>
      <c r="ER16" s="8" t="s">
        <v>2</v>
      </c>
      <c r="ES16" s="8" t="s">
        <v>2</v>
      </c>
      <c r="ET16" s="8" t="s">
        <v>16</v>
      </c>
      <c r="EU16" s="8" t="s">
        <v>2</v>
      </c>
      <c r="EV16" s="8" t="s">
        <v>2</v>
      </c>
      <c r="EW16" s="8" t="s">
        <v>2</v>
      </c>
      <c r="EX16" s="8" t="s">
        <v>2</v>
      </c>
      <c r="EY16" s="8" t="s">
        <v>2</v>
      </c>
      <c r="EZ16" s="8" t="s">
        <v>2</v>
      </c>
      <c r="FA16" s="8" t="s">
        <v>2</v>
      </c>
      <c r="FB16" s="8" t="s">
        <v>2</v>
      </c>
      <c r="FC16" s="8" t="s">
        <v>2</v>
      </c>
    </row>
    <row r="17" spans="1:232" customFormat="1" ht="14.5" x14ac:dyDescent="0.35">
      <c r="A17" s="129" t="s">
        <v>17</v>
      </c>
      <c r="B17" s="129"/>
      <c r="C17" s="129"/>
      <c r="D17" s="129"/>
      <c r="E17" s="129"/>
      <c r="F17" s="129"/>
      <c r="G17" s="131" t="s">
        <v>18</v>
      </c>
      <c r="H17" s="131"/>
      <c r="I17" s="131"/>
      <c r="J17" s="131"/>
      <c r="K17" s="131"/>
      <c r="L17" s="131"/>
      <c r="M17" s="131"/>
      <c r="N17" s="131"/>
      <c r="O17" s="131"/>
      <c r="P17" s="131"/>
      <c r="R17" s="2" t="s">
        <v>18</v>
      </c>
      <c r="FD17" s="8" t="s">
        <v>17</v>
      </c>
      <c r="FE17" s="8" t="s">
        <v>2</v>
      </c>
      <c r="FF17" s="8" t="s">
        <v>2</v>
      </c>
      <c r="FG17" s="8" t="s">
        <v>2</v>
      </c>
      <c r="FH17" s="8" t="s">
        <v>2</v>
      </c>
      <c r="FI17" s="8" t="s">
        <v>2</v>
      </c>
      <c r="FJ17" s="8" t="s">
        <v>18</v>
      </c>
      <c r="FK17" s="8" t="s">
        <v>2</v>
      </c>
      <c r="FL17" s="8" t="s">
        <v>2</v>
      </c>
      <c r="FM17" s="8" t="s">
        <v>2</v>
      </c>
      <c r="FN17" s="8" t="s">
        <v>2</v>
      </c>
      <c r="FO17" s="8" t="s">
        <v>2</v>
      </c>
      <c r="FP17" s="8" t="s">
        <v>2</v>
      </c>
      <c r="FQ17" s="8" t="s">
        <v>2</v>
      </c>
      <c r="FR17" s="8" t="s">
        <v>2</v>
      </c>
      <c r="FS17" s="8" t="s">
        <v>2</v>
      </c>
    </row>
    <row r="18" spans="1:232" customFormat="1" ht="6" customHeight="1" x14ac:dyDescent="0.35">
      <c r="A18" s="11"/>
      <c r="B18" s="6"/>
      <c r="C18" s="6"/>
      <c r="D18" s="6"/>
      <c r="E18" s="6"/>
      <c r="F18" s="12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232" customFormat="1" ht="14.5" x14ac:dyDescent="0.35">
      <c r="A19" s="133" t="s">
        <v>19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FT19" s="8" t="s">
        <v>2</v>
      </c>
      <c r="FU19" s="8" t="s">
        <v>2</v>
      </c>
      <c r="FV19" s="8" t="s">
        <v>2</v>
      </c>
      <c r="FW19" s="8" t="s">
        <v>2</v>
      </c>
      <c r="FX19" s="8" t="s">
        <v>2</v>
      </c>
      <c r="FY19" s="8" t="s">
        <v>2</v>
      </c>
      <c r="FZ19" s="8" t="s">
        <v>2</v>
      </c>
      <c r="GA19" s="8" t="s">
        <v>2</v>
      </c>
      <c r="GB19" s="8" t="s">
        <v>2</v>
      </c>
      <c r="GC19" s="8" t="s">
        <v>2</v>
      </c>
      <c r="GD19" s="8" t="s">
        <v>2</v>
      </c>
      <c r="GE19" s="8" t="s">
        <v>2</v>
      </c>
      <c r="GF19" s="8" t="s">
        <v>2</v>
      </c>
      <c r="GG19" s="8" t="s">
        <v>2</v>
      </c>
      <c r="GH19" s="8" t="s">
        <v>2</v>
      </c>
      <c r="GI19" s="8" t="s">
        <v>2</v>
      </c>
    </row>
    <row r="20" spans="1:232" customFormat="1" ht="15" customHeight="1" x14ac:dyDescent="0.35">
      <c r="A20" s="134" t="s">
        <v>20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</row>
    <row r="21" spans="1:232" customFormat="1" ht="6" customHeight="1" x14ac:dyDescent="0.3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232" customFormat="1" ht="14.5" x14ac:dyDescent="0.35">
      <c r="A22" s="133" t="s">
        <v>19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GJ22" s="8" t="s">
        <v>19</v>
      </c>
      <c r="GK22" s="8" t="s">
        <v>2</v>
      </c>
      <c r="GL22" s="8" t="s">
        <v>2</v>
      </c>
      <c r="GM22" s="8" t="s">
        <v>2</v>
      </c>
      <c r="GN22" s="8" t="s">
        <v>2</v>
      </c>
      <c r="GO22" s="8" t="s">
        <v>2</v>
      </c>
      <c r="GP22" s="8" t="s">
        <v>2</v>
      </c>
      <c r="GQ22" s="8" t="s">
        <v>2</v>
      </c>
      <c r="GR22" s="8" t="s">
        <v>2</v>
      </c>
      <c r="GS22" s="8" t="s">
        <v>2</v>
      </c>
      <c r="GT22" s="8" t="s">
        <v>2</v>
      </c>
      <c r="GU22" s="8" t="s">
        <v>2</v>
      </c>
      <c r="GV22" s="8" t="s">
        <v>2</v>
      </c>
      <c r="GW22" s="8" t="s">
        <v>2</v>
      </c>
      <c r="GX22" s="8" t="s">
        <v>2</v>
      </c>
      <c r="GY22" s="8" t="s">
        <v>2</v>
      </c>
    </row>
    <row r="23" spans="1:232" customFormat="1" ht="14.5" x14ac:dyDescent="0.35">
      <c r="A23" s="134" t="s">
        <v>21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</row>
    <row r="24" spans="1:232" customFormat="1" ht="17.25" customHeight="1" x14ac:dyDescent="0.4">
      <c r="A24" s="135" t="s">
        <v>22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</row>
    <row r="25" spans="1:232" customFormat="1" ht="8.25" customHeight="1" x14ac:dyDescent="0.4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232" customFormat="1" ht="14.5" x14ac:dyDescent="0.35">
      <c r="A26" s="133" t="s">
        <v>23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GZ26" s="8" t="s">
        <v>23</v>
      </c>
      <c r="HA26" s="8" t="s">
        <v>2</v>
      </c>
      <c r="HB26" s="8" t="s">
        <v>2</v>
      </c>
      <c r="HC26" s="8" t="s">
        <v>2</v>
      </c>
      <c r="HD26" s="8" t="s">
        <v>2</v>
      </c>
      <c r="HE26" s="8" t="s">
        <v>2</v>
      </c>
      <c r="HF26" s="8" t="s">
        <v>2</v>
      </c>
      <c r="HG26" s="8" t="s">
        <v>2</v>
      </c>
      <c r="HH26" s="8" t="s">
        <v>2</v>
      </c>
      <c r="HI26" s="8" t="s">
        <v>2</v>
      </c>
      <c r="HJ26" s="8" t="s">
        <v>2</v>
      </c>
      <c r="HK26" s="8" t="s">
        <v>2</v>
      </c>
      <c r="HL26" s="8" t="s">
        <v>2</v>
      </c>
      <c r="HM26" s="8" t="s">
        <v>2</v>
      </c>
      <c r="HN26" s="8" t="s">
        <v>2</v>
      </c>
      <c r="HO26" s="8" t="s">
        <v>2</v>
      </c>
    </row>
    <row r="27" spans="1:232" customFormat="1" ht="11.25" customHeight="1" x14ac:dyDescent="0.35">
      <c r="A27" s="134" t="s">
        <v>24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</row>
    <row r="28" spans="1:232" customFormat="1" ht="12" customHeight="1" x14ac:dyDescent="0.35">
      <c r="A28" s="6" t="s">
        <v>25</v>
      </c>
      <c r="B28" s="16" t="s">
        <v>26</v>
      </c>
      <c r="C28" s="4" t="s">
        <v>27</v>
      </c>
      <c r="D28" s="4"/>
      <c r="E28" s="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232" customFormat="1" ht="14.5" x14ac:dyDescent="0.35">
      <c r="A29" s="6" t="s">
        <v>28</v>
      </c>
      <c r="B29" s="136" t="s">
        <v>29</v>
      </c>
      <c r="C29" s="136"/>
      <c r="D29" s="136"/>
      <c r="E29" s="136"/>
      <c r="F29" s="136"/>
      <c r="G29" s="17"/>
      <c r="H29" s="17"/>
      <c r="I29" s="17"/>
      <c r="J29" s="17"/>
      <c r="K29" s="17"/>
      <c r="L29" s="17"/>
      <c r="M29" s="17"/>
      <c r="N29" s="17"/>
      <c r="O29" s="17"/>
      <c r="P29" s="17"/>
      <c r="HP29" s="8" t="s">
        <v>2</v>
      </c>
      <c r="HQ29" s="8" t="s">
        <v>2</v>
      </c>
      <c r="HR29" s="8" t="s">
        <v>2</v>
      </c>
      <c r="HS29" s="8" t="s">
        <v>2</v>
      </c>
      <c r="HT29" s="8" t="s">
        <v>2</v>
      </c>
    </row>
    <row r="30" spans="1:232" customFormat="1" ht="10.5" customHeight="1" x14ac:dyDescent="0.35">
      <c r="A30" s="6"/>
      <c r="B30" s="137" t="s">
        <v>30</v>
      </c>
      <c r="C30" s="137"/>
      <c r="D30" s="137"/>
      <c r="E30" s="137"/>
      <c r="F30" s="137"/>
      <c r="G30" s="18"/>
      <c r="H30" s="18"/>
      <c r="I30" s="18"/>
      <c r="J30" s="18"/>
      <c r="K30" s="18"/>
      <c r="L30" s="18"/>
      <c r="M30" s="18"/>
      <c r="N30" s="18"/>
      <c r="O30" s="19"/>
      <c r="P30" s="18"/>
    </row>
    <row r="31" spans="1:232" customFormat="1" ht="9.75" customHeight="1" x14ac:dyDescent="0.35">
      <c r="A31" s="6"/>
      <c r="B31" s="6"/>
      <c r="C31" s="6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18"/>
      <c r="P31" s="18"/>
    </row>
    <row r="32" spans="1:232" customFormat="1" ht="14.5" x14ac:dyDescent="0.35">
      <c r="A32" s="21" t="s">
        <v>31</v>
      </c>
      <c r="B32" s="22"/>
      <c r="C32" s="138" t="s">
        <v>32</v>
      </c>
      <c r="D32" s="138"/>
      <c r="E32" s="138"/>
      <c r="F32" s="138"/>
      <c r="G32" s="8"/>
      <c r="H32" s="8"/>
      <c r="I32" s="8"/>
      <c r="J32" s="8"/>
      <c r="K32" s="8"/>
      <c r="L32" s="8"/>
      <c r="M32" s="8"/>
      <c r="N32" s="8"/>
      <c r="O32" s="8"/>
      <c r="P32" s="8"/>
      <c r="HU32" s="8" t="s">
        <v>32</v>
      </c>
      <c r="HV32" s="8" t="s">
        <v>2</v>
      </c>
      <c r="HW32" s="8" t="s">
        <v>2</v>
      </c>
      <c r="HX32" s="8" t="s">
        <v>2</v>
      </c>
    </row>
    <row r="33" spans="1:242" customFormat="1" ht="9.75" customHeight="1" x14ac:dyDescent="0.35">
      <c r="A33" s="6"/>
      <c r="B33" s="22"/>
      <c r="C33" s="23"/>
      <c r="D33" s="24"/>
      <c r="E33" s="24"/>
      <c r="F33" s="24"/>
      <c r="G33" s="25"/>
      <c r="H33" s="25"/>
      <c r="I33" s="25"/>
      <c r="J33" s="25"/>
      <c r="K33" s="25"/>
      <c r="L33" s="25"/>
      <c r="M33" s="25"/>
      <c r="N33" s="25"/>
      <c r="O33" s="25"/>
      <c r="P33" s="25"/>
    </row>
    <row r="34" spans="1:242" customFormat="1" ht="12" customHeight="1" x14ac:dyDescent="0.35">
      <c r="A34" s="21" t="s">
        <v>33</v>
      </c>
      <c r="B34" s="22"/>
      <c r="C34" s="139">
        <f>P208</f>
        <v>0</v>
      </c>
      <c r="D34" s="140"/>
      <c r="E34" s="26" t="s">
        <v>34</v>
      </c>
      <c r="G34" s="22"/>
      <c r="H34" s="22"/>
      <c r="I34" s="22"/>
      <c r="J34" s="22"/>
      <c r="K34" s="22"/>
      <c r="L34" s="22"/>
      <c r="M34" s="22"/>
      <c r="N34" s="27"/>
      <c r="O34" s="27"/>
      <c r="P34" s="22"/>
    </row>
    <row r="35" spans="1:242" customFormat="1" ht="9.75" customHeight="1" x14ac:dyDescent="0.35">
      <c r="A35" s="6"/>
      <c r="B35" s="22"/>
      <c r="D35" s="28"/>
      <c r="E35" s="26"/>
      <c r="H35" s="22"/>
      <c r="I35" s="22"/>
      <c r="J35" s="22"/>
      <c r="K35" s="22"/>
      <c r="L35" s="22"/>
      <c r="M35" s="22"/>
      <c r="N35" s="25"/>
      <c r="O35" s="25"/>
      <c r="P35" s="22"/>
    </row>
    <row r="36" spans="1:242" customFormat="1" ht="11.25" customHeight="1" x14ac:dyDescent="0.35">
      <c r="A36" s="141" t="s">
        <v>35</v>
      </c>
      <c r="B36" s="142" t="s">
        <v>36</v>
      </c>
      <c r="C36" s="143" t="s">
        <v>37</v>
      </c>
      <c r="D36" s="144"/>
      <c r="E36" s="144"/>
      <c r="F36" s="144"/>
      <c r="G36" s="145"/>
      <c r="H36" s="142" t="s">
        <v>38</v>
      </c>
      <c r="I36" s="142" t="s">
        <v>39</v>
      </c>
      <c r="J36" s="142"/>
      <c r="K36" s="142"/>
      <c r="L36" s="143" t="s">
        <v>40</v>
      </c>
      <c r="M36" s="144"/>
      <c r="N36" s="144"/>
      <c r="O36" s="144"/>
      <c r="P36" s="145"/>
    </row>
    <row r="37" spans="1:242" customFormat="1" ht="6.75" customHeight="1" x14ac:dyDescent="0.35">
      <c r="A37" s="141"/>
      <c r="B37" s="142"/>
      <c r="C37" s="146"/>
      <c r="D37" s="147"/>
      <c r="E37" s="147"/>
      <c r="F37" s="147"/>
      <c r="G37" s="148"/>
      <c r="H37" s="142"/>
      <c r="I37" s="142"/>
      <c r="J37" s="142"/>
      <c r="K37" s="142"/>
      <c r="L37" s="149"/>
      <c r="M37" s="150"/>
      <c r="N37" s="150"/>
      <c r="O37" s="150"/>
      <c r="P37" s="151"/>
    </row>
    <row r="38" spans="1:242" customFormat="1" ht="33.75" customHeight="1" x14ac:dyDescent="0.35">
      <c r="A38" s="141"/>
      <c r="B38" s="142"/>
      <c r="C38" s="149"/>
      <c r="D38" s="150"/>
      <c r="E38" s="150"/>
      <c r="F38" s="150"/>
      <c r="G38" s="151"/>
      <c r="H38" s="142"/>
      <c r="I38" s="29" t="s">
        <v>41</v>
      </c>
      <c r="J38" s="29" t="s">
        <v>42</v>
      </c>
      <c r="K38" s="29" t="s">
        <v>43</v>
      </c>
      <c r="L38" s="29" t="s">
        <v>44</v>
      </c>
      <c r="M38" s="29" t="s">
        <v>45</v>
      </c>
      <c r="N38" s="29" t="s">
        <v>46</v>
      </c>
      <c r="O38" s="29" t="s">
        <v>42</v>
      </c>
      <c r="P38" s="29" t="s">
        <v>47</v>
      </c>
    </row>
    <row r="39" spans="1:242" customFormat="1" ht="13.5" customHeight="1" x14ac:dyDescent="0.35">
      <c r="A39" s="30">
        <v>1</v>
      </c>
      <c r="B39" s="31">
        <v>2</v>
      </c>
      <c r="C39" s="152">
        <v>3</v>
      </c>
      <c r="D39" s="153"/>
      <c r="E39" s="153"/>
      <c r="F39" s="153"/>
      <c r="G39" s="154"/>
      <c r="H39" s="31">
        <v>4</v>
      </c>
      <c r="I39" s="31">
        <v>5</v>
      </c>
      <c r="J39" s="31">
        <v>6</v>
      </c>
      <c r="K39" s="31">
        <v>7</v>
      </c>
      <c r="L39" s="31">
        <v>8</v>
      </c>
      <c r="M39" s="31">
        <v>9</v>
      </c>
      <c r="N39" s="31">
        <v>10</v>
      </c>
      <c r="O39" s="31">
        <v>11</v>
      </c>
      <c r="P39" s="31">
        <v>12</v>
      </c>
    </row>
    <row r="40" spans="1:242" customFormat="1" ht="14.5" x14ac:dyDescent="0.35">
      <c r="A40" s="155" t="s">
        <v>48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7"/>
      <c r="HY40" s="32" t="s">
        <v>48</v>
      </c>
    </row>
    <row r="41" spans="1:242" customFormat="1" ht="22" x14ac:dyDescent="0.35">
      <c r="A41" s="33" t="s">
        <v>49</v>
      </c>
      <c r="B41" s="34" t="s">
        <v>50</v>
      </c>
      <c r="C41" s="158" t="s">
        <v>51</v>
      </c>
      <c r="D41" s="158"/>
      <c r="E41" s="158"/>
      <c r="F41" s="158"/>
      <c r="G41" s="158"/>
      <c r="H41" s="35" t="s">
        <v>52</v>
      </c>
      <c r="I41" s="36">
        <v>0.76</v>
      </c>
      <c r="J41" s="37">
        <v>1</v>
      </c>
      <c r="K41" s="38">
        <v>0.76</v>
      </c>
      <c r="L41" s="39"/>
      <c r="M41" s="36"/>
      <c r="N41" s="40"/>
      <c r="O41" s="36"/>
      <c r="P41" s="41"/>
      <c r="HY41" s="32"/>
      <c r="HZ41" s="32" t="s">
        <v>51</v>
      </c>
      <c r="IA41" s="32" t="s">
        <v>2</v>
      </c>
      <c r="IB41" s="32" t="s">
        <v>2</v>
      </c>
      <c r="IC41" s="32" t="s">
        <v>2</v>
      </c>
      <c r="ID41" s="32" t="s">
        <v>2</v>
      </c>
    </row>
    <row r="42" spans="1:242" customFormat="1" ht="14.5" x14ac:dyDescent="0.35">
      <c r="A42" s="42"/>
      <c r="B42" s="7"/>
      <c r="C42" s="124" t="s">
        <v>53</v>
      </c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59"/>
      <c r="HY42" s="32"/>
      <c r="HZ42" s="32"/>
      <c r="IA42" s="32"/>
      <c r="IB42" s="32"/>
      <c r="IC42" s="32"/>
      <c r="ID42" s="32"/>
      <c r="IE42" s="3" t="s">
        <v>53</v>
      </c>
    </row>
    <row r="43" spans="1:242" customFormat="1" ht="14.5" x14ac:dyDescent="0.35">
      <c r="A43" s="43"/>
      <c r="B43" s="44"/>
      <c r="C43" s="160" t="s">
        <v>54</v>
      </c>
      <c r="D43" s="160"/>
      <c r="E43" s="160"/>
      <c r="F43" s="160"/>
      <c r="G43" s="160"/>
      <c r="H43" s="35"/>
      <c r="I43" s="36"/>
      <c r="J43" s="36"/>
      <c r="K43" s="36"/>
      <c r="L43" s="39"/>
      <c r="M43" s="36"/>
      <c r="N43" s="45">
        <v>8105.07</v>
      </c>
      <c r="O43" s="36"/>
      <c r="P43" s="46">
        <v>6159.85</v>
      </c>
      <c r="HY43" s="32"/>
      <c r="HZ43" s="32"/>
      <c r="IA43" s="32"/>
      <c r="IB43" s="32"/>
      <c r="IC43" s="32"/>
      <c r="ID43" s="32"/>
      <c r="IF43" s="32" t="s">
        <v>54</v>
      </c>
    </row>
    <row r="44" spans="1:242" customFormat="1" ht="0.75" customHeight="1" x14ac:dyDescent="0.35">
      <c r="A44" s="47"/>
      <c r="B44" s="48"/>
      <c r="C44" s="48"/>
      <c r="D44" s="48"/>
      <c r="E44" s="48"/>
      <c r="F44" s="48"/>
      <c r="G44" s="48"/>
      <c r="H44" s="49"/>
      <c r="I44" s="50"/>
      <c r="J44" s="50"/>
      <c r="K44" s="50"/>
      <c r="L44" s="51"/>
      <c r="M44" s="50"/>
      <c r="N44" s="51"/>
      <c r="O44" s="50"/>
      <c r="P44" s="52"/>
      <c r="HY44" s="32"/>
      <c r="HZ44" s="32"/>
      <c r="IA44" s="32"/>
      <c r="IB44" s="32"/>
      <c r="IC44" s="32"/>
      <c r="ID44" s="32"/>
      <c r="IF44" s="32"/>
    </row>
    <row r="45" spans="1:242" customFormat="1" ht="1.5" customHeight="1" x14ac:dyDescent="0.35">
      <c r="A45" s="47"/>
      <c r="B45" s="53"/>
      <c r="C45" s="53"/>
      <c r="D45" s="53"/>
      <c r="E45" s="53"/>
      <c r="F45" s="50"/>
      <c r="G45" s="50"/>
      <c r="H45" s="50"/>
      <c r="I45" s="50"/>
      <c r="J45" s="51"/>
      <c r="K45" s="50"/>
      <c r="L45" s="51"/>
      <c r="M45" s="54"/>
      <c r="N45" s="51"/>
      <c r="O45" s="55"/>
      <c r="P45" s="56"/>
      <c r="Q45" s="57"/>
      <c r="R45" s="58"/>
      <c r="HY45" s="32"/>
      <c r="HZ45" s="32"/>
      <c r="IA45" s="32"/>
      <c r="IB45" s="32"/>
      <c r="IC45" s="32"/>
      <c r="ID45" s="32"/>
      <c r="IF45" s="32"/>
    </row>
    <row r="46" spans="1:242" customFormat="1" ht="14.5" x14ac:dyDescent="0.35">
      <c r="A46" s="59"/>
      <c r="B46" s="60"/>
      <c r="C46" s="161" t="s">
        <v>55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62"/>
      <c r="Q46" s="57"/>
      <c r="R46" s="58"/>
      <c r="HY46" s="32"/>
      <c r="HZ46" s="32"/>
      <c r="IA46" s="32"/>
      <c r="IB46" s="32"/>
      <c r="IC46" s="32"/>
      <c r="ID46" s="32"/>
      <c r="IF46" s="32"/>
      <c r="IG46" s="32" t="s">
        <v>55</v>
      </c>
    </row>
    <row r="47" spans="1:242" customFormat="1" ht="14.5" x14ac:dyDescent="0.35">
      <c r="A47" s="59"/>
      <c r="B47" s="63"/>
      <c r="C47" s="125" t="s">
        <v>56</v>
      </c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64">
        <v>3504.26</v>
      </c>
      <c r="Q47" s="57"/>
      <c r="R47" s="58"/>
      <c r="HY47" s="32"/>
      <c r="HZ47" s="32"/>
      <c r="IA47" s="32"/>
      <c r="IB47" s="32"/>
      <c r="IC47" s="32"/>
      <c r="ID47" s="32"/>
      <c r="IF47" s="32"/>
      <c r="IG47" s="32"/>
      <c r="IH47" s="3" t="s">
        <v>56</v>
      </c>
    </row>
    <row r="48" spans="1:242" customFormat="1" ht="14.5" x14ac:dyDescent="0.35">
      <c r="A48" s="59"/>
      <c r="B48" s="63"/>
      <c r="C48" s="125" t="s">
        <v>57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64">
        <v>6159.85</v>
      </c>
      <c r="Q48" s="57"/>
      <c r="R48" s="58"/>
      <c r="HY48" s="32"/>
      <c r="HZ48" s="32"/>
      <c r="IA48" s="32"/>
      <c r="IB48" s="32"/>
      <c r="IC48" s="32"/>
      <c r="ID48" s="32"/>
      <c r="IF48" s="32"/>
      <c r="IG48" s="32"/>
      <c r="IH48" s="3" t="s">
        <v>57</v>
      </c>
    </row>
    <row r="49" spans="1:244" customFormat="1" ht="14.5" x14ac:dyDescent="0.35">
      <c r="A49" s="59"/>
      <c r="B49" s="63"/>
      <c r="C49" s="125" t="s">
        <v>58</v>
      </c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64">
        <v>1701.76</v>
      </c>
      <c r="Q49" s="57"/>
      <c r="R49" s="58"/>
      <c r="HY49" s="32"/>
      <c r="HZ49" s="32"/>
      <c r="IA49" s="32"/>
      <c r="IB49" s="32"/>
      <c r="IC49" s="32"/>
      <c r="ID49" s="32"/>
      <c r="IF49" s="32"/>
      <c r="IG49" s="32"/>
      <c r="IH49" s="3" t="s">
        <v>58</v>
      </c>
    </row>
    <row r="50" spans="1:244" customFormat="1" ht="14.5" x14ac:dyDescent="0.35">
      <c r="A50" s="59"/>
      <c r="B50" s="63"/>
      <c r="C50" s="125" t="s">
        <v>59</v>
      </c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64">
        <v>1715.37</v>
      </c>
      <c r="Q50" s="57"/>
      <c r="R50" s="58"/>
      <c r="HY50" s="32"/>
      <c r="HZ50" s="32"/>
      <c r="IA50" s="32"/>
      <c r="IB50" s="32"/>
      <c r="IC50" s="32"/>
      <c r="ID50" s="32"/>
      <c r="IF50" s="32"/>
      <c r="IG50" s="32"/>
      <c r="IH50" s="3" t="s">
        <v>59</v>
      </c>
    </row>
    <row r="51" spans="1:244" customFormat="1" ht="14.5" x14ac:dyDescent="0.35">
      <c r="A51" s="59"/>
      <c r="B51" s="63"/>
      <c r="C51" s="125" t="s">
        <v>60</v>
      </c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65">
        <v>940.22</v>
      </c>
      <c r="Q51" s="57"/>
      <c r="R51" s="58"/>
      <c r="HY51" s="32"/>
      <c r="HZ51" s="32"/>
      <c r="IA51" s="32"/>
      <c r="IB51" s="32"/>
      <c r="IC51" s="32"/>
      <c r="ID51" s="32"/>
      <c r="IF51" s="32"/>
      <c r="IG51" s="32"/>
      <c r="IH51" s="3" t="s">
        <v>60</v>
      </c>
    </row>
    <row r="52" spans="1:244" customFormat="1" ht="14.5" x14ac:dyDescent="0.35">
      <c r="A52" s="59"/>
      <c r="B52" s="60"/>
      <c r="C52" s="161" t="s">
        <v>61</v>
      </c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66">
        <v>6159.85</v>
      </c>
      <c r="Q52" s="57"/>
      <c r="R52" s="58"/>
      <c r="HY52" s="32"/>
      <c r="HZ52" s="32"/>
      <c r="IA52" s="32"/>
      <c r="IB52" s="32"/>
      <c r="IC52" s="32"/>
      <c r="ID52" s="32"/>
      <c r="IF52" s="32"/>
      <c r="IG52" s="32"/>
      <c r="II52" s="32" t="s">
        <v>61</v>
      </c>
    </row>
    <row r="53" spans="1:244" customFormat="1" ht="15" customHeight="1" x14ac:dyDescent="0.35">
      <c r="A53" s="67"/>
      <c r="B53" s="68"/>
      <c r="C53" s="162" t="s">
        <v>62</v>
      </c>
      <c r="D53" s="162"/>
      <c r="E53" s="69"/>
      <c r="F53" s="69"/>
      <c r="G53" s="69"/>
      <c r="H53" s="69"/>
      <c r="I53" s="69"/>
      <c r="J53" s="69"/>
      <c r="K53" s="70"/>
      <c r="L53" s="69"/>
      <c r="M53" s="69"/>
      <c r="N53" s="69"/>
      <c r="O53" s="69" t="s">
        <v>63</v>
      </c>
      <c r="P53" s="71">
        <v>0</v>
      </c>
      <c r="Q53" s="57"/>
      <c r="R53" s="58"/>
      <c r="HY53" s="32"/>
      <c r="HZ53" s="32"/>
      <c r="IA53" s="32"/>
      <c r="IB53" s="32"/>
      <c r="IC53" s="32"/>
      <c r="ID53" s="32"/>
      <c r="IF53" s="32"/>
      <c r="IG53" s="32"/>
      <c r="IH53" s="3" t="s">
        <v>64</v>
      </c>
      <c r="II53" s="32"/>
    </row>
    <row r="54" spans="1:244" customFormat="1" ht="15.75" customHeight="1" x14ac:dyDescent="0.35">
      <c r="A54" s="72"/>
      <c r="B54" s="73"/>
      <c r="C54" s="163" t="s">
        <v>65</v>
      </c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74">
        <f>ROUND(P52*P53,2)</f>
        <v>0</v>
      </c>
      <c r="Q54" s="57"/>
      <c r="R54" s="58"/>
      <c r="HY54" s="32"/>
      <c r="HZ54" s="32"/>
      <c r="IA54" s="32"/>
      <c r="IB54" s="32"/>
      <c r="IC54" s="32"/>
      <c r="ID54" s="32"/>
      <c r="IF54" s="32"/>
      <c r="IG54" s="32"/>
      <c r="II54" s="32"/>
      <c r="IJ54" s="3" t="s">
        <v>66</v>
      </c>
    </row>
    <row r="55" spans="1:244" customFormat="1" ht="14.5" x14ac:dyDescent="0.35">
      <c r="A55" s="155" t="s">
        <v>67</v>
      </c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7"/>
      <c r="HY55" s="32" t="s">
        <v>67</v>
      </c>
      <c r="HZ55" s="32"/>
      <c r="IA55" s="32"/>
      <c r="IB55" s="32"/>
      <c r="IC55" s="32"/>
      <c r="ID55" s="32"/>
      <c r="IF55" s="32"/>
      <c r="IG55" s="32"/>
      <c r="II55" s="32"/>
    </row>
    <row r="56" spans="1:244" customFormat="1" ht="22" x14ac:dyDescent="0.35">
      <c r="A56" s="33" t="s">
        <v>68</v>
      </c>
      <c r="B56" s="34" t="s">
        <v>69</v>
      </c>
      <c r="C56" s="158" t="s">
        <v>70</v>
      </c>
      <c r="D56" s="158"/>
      <c r="E56" s="158"/>
      <c r="F56" s="158"/>
      <c r="G56" s="158"/>
      <c r="H56" s="35" t="s">
        <v>52</v>
      </c>
      <c r="I56" s="36">
        <v>2.18E-2</v>
      </c>
      <c r="J56" s="37">
        <v>1</v>
      </c>
      <c r="K56" s="75">
        <v>2.18E-2</v>
      </c>
      <c r="L56" s="39"/>
      <c r="M56" s="36"/>
      <c r="N56" s="40"/>
      <c r="O56" s="36"/>
      <c r="P56" s="41"/>
      <c r="HY56" s="32"/>
      <c r="HZ56" s="32" t="s">
        <v>70</v>
      </c>
      <c r="IA56" s="32" t="s">
        <v>2</v>
      </c>
      <c r="IB56" s="32" t="s">
        <v>2</v>
      </c>
      <c r="IC56" s="32" t="s">
        <v>2</v>
      </c>
      <c r="ID56" s="32" t="s">
        <v>2</v>
      </c>
      <c r="IF56" s="32"/>
      <c r="IG56" s="32"/>
      <c r="II56" s="32"/>
    </row>
    <row r="57" spans="1:244" customFormat="1" ht="14.5" x14ac:dyDescent="0.35">
      <c r="A57" s="42"/>
      <c r="B57" s="7"/>
      <c r="C57" s="124" t="s">
        <v>71</v>
      </c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59"/>
      <c r="HY57" s="32"/>
      <c r="HZ57" s="32"/>
      <c r="IA57" s="32"/>
      <c r="IB57" s="32"/>
      <c r="IC57" s="32"/>
      <c r="ID57" s="32"/>
      <c r="IE57" s="3" t="s">
        <v>71</v>
      </c>
      <c r="IF57" s="32"/>
      <c r="IG57" s="32"/>
      <c r="II57" s="32"/>
    </row>
    <row r="58" spans="1:244" customFormat="1" ht="14.5" x14ac:dyDescent="0.35">
      <c r="A58" s="43"/>
      <c r="B58" s="44"/>
      <c r="C58" s="160" t="s">
        <v>54</v>
      </c>
      <c r="D58" s="160"/>
      <c r="E58" s="160"/>
      <c r="F58" s="160"/>
      <c r="G58" s="160"/>
      <c r="H58" s="35"/>
      <c r="I58" s="36"/>
      <c r="J58" s="36"/>
      <c r="K58" s="36"/>
      <c r="L58" s="39"/>
      <c r="M58" s="36"/>
      <c r="N58" s="45">
        <v>274334.86</v>
      </c>
      <c r="O58" s="36"/>
      <c r="P58" s="46">
        <v>5980.5</v>
      </c>
      <c r="HY58" s="32"/>
      <c r="HZ58" s="32"/>
      <c r="IA58" s="32"/>
      <c r="IB58" s="32"/>
      <c r="IC58" s="32"/>
      <c r="ID58" s="32"/>
      <c r="IF58" s="32" t="s">
        <v>54</v>
      </c>
      <c r="IG58" s="32"/>
      <c r="II58" s="32"/>
    </row>
    <row r="59" spans="1:244" customFormat="1" ht="0.75" customHeight="1" x14ac:dyDescent="0.35">
      <c r="A59" s="47"/>
      <c r="B59" s="48"/>
      <c r="C59" s="48"/>
      <c r="D59" s="48"/>
      <c r="E59" s="48"/>
      <c r="F59" s="48"/>
      <c r="G59" s="48"/>
      <c r="H59" s="49"/>
      <c r="I59" s="50"/>
      <c r="J59" s="50"/>
      <c r="K59" s="50"/>
      <c r="L59" s="51"/>
      <c r="M59" s="50"/>
      <c r="N59" s="51"/>
      <c r="O59" s="50"/>
      <c r="P59" s="52"/>
      <c r="HY59" s="32"/>
      <c r="HZ59" s="32"/>
      <c r="IA59" s="32"/>
      <c r="IB59" s="32"/>
      <c r="IC59" s="32"/>
      <c r="ID59" s="32"/>
      <c r="IF59" s="32"/>
      <c r="IG59" s="32"/>
      <c r="II59" s="32"/>
    </row>
    <row r="60" spans="1:244" customFormat="1" ht="32.5" x14ac:dyDescent="0.35">
      <c r="A60" s="33" t="s">
        <v>72</v>
      </c>
      <c r="B60" s="34" t="s">
        <v>73</v>
      </c>
      <c r="C60" s="158" t="s">
        <v>74</v>
      </c>
      <c r="D60" s="158"/>
      <c r="E60" s="158"/>
      <c r="F60" s="158"/>
      <c r="G60" s="158"/>
      <c r="H60" s="35" t="s">
        <v>52</v>
      </c>
      <c r="I60" s="36">
        <v>2.18E-2</v>
      </c>
      <c r="J60" s="37">
        <v>1</v>
      </c>
      <c r="K60" s="75">
        <v>2.18E-2</v>
      </c>
      <c r="L60" s="39"/>
      <c r="M60" s="36"/>
      <c r="N60" s="40"/>
      <c r="O60" s="36"/>
      <c r="P60" s="41"/>
      <c r="HY60" s="32"/>
      <c r="HZ60" s="32" t="s">
        <v>74</v>
      </c>
      <c r="IA60" s="32" t="s">
        <v>2</v>
      </c>
      <c r="IB60" s="32" t="s">
        <v>2</v>
      </c>
      <c r="IC60" s="32" t="s">
        <v>2</v>
      </c>
      <c r="ID60" s="32" t="s">
        <v>2</v>
      </c>
      <c r="IF60" s="32"/>
      <c r="IG60" s="32"/>
      <c r="II60" s="32"/>
    </row>
    <row r="61" spans="1:244" customFormat="1" ht="14.5" x14ac:dyDescent="0.35">
      <c r="A61" s="42"/>
      <c r="B61" s="7"/>
      <c r="C61" s="124" t="s">
        <v>71</v>
      </c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59"/>
      <c r="HY61" s="32"/>
      <c r="HZ61" s="32"/>
      <c r="IA61" s="32"/>
      <c r="IB61" s="32"/>
      <c r="IC61" s="32"/>
      <c r="ID61" s="32"/>
      <c r="IE61" s="3" t="s">
        <v>71</v>
      </c>
      <c r="IF61" s="32"/>
      <c r="IG61" s="32"/>
      <c r="II61" s="32"/>
    </row>
    <row r="62" spans="1:244" customFormat="1" ht="14.5" x14ac:dyDescent="0.35">
      <c r="A62" s="43"/>
      <c r="B62" s="44"/>
      <c r="C62" s="160" t="s">
        <v>54</v>
      </c>
      <c r="D62" s="160"/>
      <c r="E62" s="160"/>
      <c r="F62" s="160"/>
      <c r="G62" s="160"/>
      <c r="H62" s="35"/>
      <c r="I62" s="36"/>
      <c r="J62" s="36"/>
      <c r="K62" s="36"/>
      <c r="L62" s="39"/>
      <c r="M62" s="36"/>
      <c r="N62" s="45">
        <v>51987.61</v>
      </c>
      <c r="O62" s="36"/>
      <c r="P62" s="46">
        <v>1133.33</v>
      </c>
      <c r="HY62" s="32"/>
      <c r="HZ62" s="32"/>
      <c r="IA62" s="32"/>
      <c r="IB62" s="32"/>
      <c r="IC62" s="32"/>
      <c r="ID62" s="32"/>
      <c r="IF62" s="32" t="s">
        <v>54</v>
      </c>
      <c r="IG62" s="32"/>
      <c r="II62" s="32"/>
    </row>
    <row r="63" spans="1:244" customFormat="1" ht="0.75" customHeight="1" x14ac:dyDescent="0.35">
      <c r="A63" s="47"/>
      <c r="B63" s="48"/>
      <c r="C63" s="48"/>
      <c r="D63" s="48"/>
      <c r="E63" s="48"/>
      <c r="F63" s="48"/>
      <c r="G63" s="48"/>
      <c r="H63" s="49"/>
      <c r="I63" s="50"/>
      <c r="J63" s="50"/>
      <c r="K63" s="50"/>
      <c r="L63" s="51"/>
      <c r="M63" s="50"/>
      <c r="N63" s="51"/>
      <c r="O63" s="50"/>
      <c r="P63" s="52"/>
      <c r="HY63" s="32"/>
      <c r="HZ63" s="32"/>
      <c r="IA63" s="32"/>
      <c r="IB63" s="32"/>
      <c r="IC63" s="32"/>
      <c r="ID63" s="32"/>
      <c r="IF63" s="32"/>
      <c r="IG63" s="32"/>
      <c r="II63" s="32"/>
    </row>
    <row r="64" spans="1:244" customFormat="1" ht="27.75" customHeight="1" x14ac:dyDescent="0.35">
      <c r="A64" s="33" t="s">
        <v>75</v>
      </c>
      <c r="B64" s="34" t="s">
        <v>76</v>
      </c>
      <c r="C64" s="158" t="s">
        <v>77</v>
      </c>
      <c r="D64" s="158"/>
      <c r="E64" s="158"/>
      <c r="F64" s="158"/>
      <c r="G64" s="158"/>
      <c r="H64" s="35" t="s">
        <v>52</v>
      </c>
      <c r="I64" s="36">
        <v>0.76</v>
      </c>
      <c r="J64" s="37">
        <v>1</v>
      </c>
      <c r="K64" s="38">
        <v>0.76</v>
      </c>
      <c r="L64" s="39"/>
      <c r="M64" s="36"/>
      <c r="N64" s="40"/>
      <c r="O64" s="36"/>
      <c r="P64" s="41"/>
      <c r="HY64" s="32"/>
      <c r="HZ64" s="32" t="s">
        <v>77</v>
      </c>
      <c r="IA64" s="32" t="s">
        <v>2</v>
      </c>
      <c r="IB64" s="32" t="s">
        <v>2</v>
      </c>
      <c r="IC64" s="32" t="s">
        <v>2</v>
      </c>
      <c r="ID64" s="32" t="s">
        <v>2</v>
      </c>
      <c r="IF64" s="32"/>
      <c r="IG64" s="32"/>
      <c r="II64" s="32"/>
    </row>
    <row r="65" spans="1:245" customFormat="1" ht="14.5" x14ac:dyDescent="0.35">
      <c r="A65" s="42"/>
      <c r="B65" s="7"/>
      <c r="C65" s="124" t="s">
        <v>53</v>
      </c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59"/>
      <c r="HY65" s="32"/>
      <c r="HZ65" s="32"/>
      <c r="IA65" s="32"/>
      <c r="IB65" s="32"/>
      <c r="IC65" s="32"/>
      <c r="ID65" s="32"/>
      <c r="IE65" s="3" t="s">
        <v>53</v>
      </c>
      <c r="IF65" s="32"/>
      <c r="IG65" s="32"/>
      <c r="II65" s="32"/>
    </row>
    <row r="66" spans="1:245" customFormat="1" ht="14.5" x14ac:dyDescent="0.35">
      <c r="A66" s="43"/>
      <c r="B66" s="44"/>
      <c r="C66" s="160" t="s">
        <v>54</v>
      </c>
      <c r="D66" s="160"/>
      <c r="E66" s="160"/>
      <c r="F66" s="160"/>
      <c r="G66" s="160"/>
      <c r="H66" s="35"/>
      <c r="I66" s="36"/>
      <c r="J66" s="36"/>
      <c r="K66" s="36"/>
      <c r="L66" s="39"/>
      <c r="M66" s="36"/>
      <c r="N66" s="45">
        <v>39572.17</v>
      </c>
      <c r="O66" s="36"/>
      <c r="P66" s="46">
        <v>30074.85</v>
      </c>
      <c r="HY66" s="32"/>
      <c r="HZ66" s="32"/>
      <c r="IA66" s="32"/>
      <c r="IB66" s="32"/>
      <c r="IC66" s="32"/>
      <c r="ID66" s="32"/>
      <c r="IF66" s="32" t="s">
        <v>54</v>
      </c>
      <c r="IG66" s="32"/>
      <c r="II66" s="32"/>
    </row>
    <row r="67" spans="1:245" customFormat="1" ht="0.75" customHeight="1" x14ac:dyDescent="0.35">
      <c r="A67" s="47"/>
      <c r="B67" s="48"/>
      <c r="C67" s="48"/>
      <c r="D67" s="48"/>
      <c r="E67" s="48"/>
      <c r="F67" s="48"/>
      <c r="G67" s="48"/>
      <c r="H67" s="49"/>
      <c r="I67" s="50"/>
      <c r="J67" s="50"/>
      <c r="K67" s="50"/>
      <c r="L67" s="51"/>
      <c r="M67" s="50"/>
      <c r="N67" s="51"/>
      <c r="O67" s="50"/>
      <c r="P67" s="52"/>
      <c r="HY67" s="32"/>
      <c r="HZ67" s="32"/>
      <c r="IA67" s="32"/>
      <c r="IB67" s="32"/>
      <c r="IC67" s="32"/>
      <c r="ID67" s="32"/>
      <c r="IF67" s="32"/>
      <c r="IG67" s="32"/>
      <c r="II67" s="32"/>
    </row>
    <row r="68" spans="1:245" customFormat="1" ht="14.5" x14ac:dyDescent="0.35">
      <c r="A68" s="155" t="s">
        <v>78</v>
      </c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7"/>
      <c r="HY68" s="32"/>
      <c r="HZ68" s="32"/>
      <c r="IA68" s="32"/>
      <c r="IB68" s="32"/>
      <c r="IC68" s="32"/>
      <c r="ID68" s="32"/>
      <c r="IF68" s="32"/>
      <c r="IG68" s="32"/>
      <c r="II68" s="32"/>
      <c r="IK68" s="32" t="s">
        <v>78</v>
      </c>
    </row>
    <row r="69" spans="1:245" customFormat="1" ht="32.5" x14ac:dyDescent="0.35">
      <c r="A69" s="33" t="s">
        <v>79</v>
      </c>
      <c r="B69" s="34" t="s">
        <v>80</v>
      </c>
      <c r="C69" s="158" t="s">
        <v>81</v>
      </c>
      <c r="D69" s="158"/>
      <c r="E69" s="158"/>
      <c r="F69" s="158"/>
      <c r="G69" s="158"/>
      <c r="H69" s="35" t="s">
        <v>82</v>
      </c>
      <c r="I69" s="36">
        <v>0.14299999999999999</v>
      </c>
      <c r="J69" s="37">
        <v>1</v>
      </c>
      <c r="K69" s="76">
        <v>0.14299999999999999</v>
      </c>
      <c r="L69" s="39"/>
      <c r="M69" s="36"/>
      <c r="N69" s="40"/>
      <c r="O69" s="36"/>
      <c r="P69" s="41"/>
      <c r="HY69" s="32"/>
      <c r="HZ69" s="32" t="s">
        <v>81</v>
      </c>
      <c r="IA69" s="32" t="s">
        <v>2</v>
      </c>
      <c r="IB69" s="32" t="s">
        <v>2</v>
      </c>
      <c r="IC69" s="32" t="s">
        <v>2</v>
      </c>
      <c r="ID69" s="32" t="s">
        <v>2</v>
      </c>
      <c r="IF69" s="32"/>
      <c r="IG69" s="32"/>
      <c r="II69" s="32"/>
      <c r="IK69" s="32"/>
    </row>
    <row r="70" spans="1:245" customFormat="1" ht="14.5" x14ac:dyDescent="0.35">
      <c r="A70" s="42"/>
      <c r="B70" s="7"/>
      <c r="C70" s="124" t="s">
        <v>83</v>
      </c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59"/>
      <c r="HY70" s="32"/>
      <c r="HZ70" s="32"/>
      <c r="IA70" s="32"/>
      <c r="IB70" s="32"/>
      <c r="IC70" s="32"/>
      <c r="ID70" s="32"/>
      <c r="IE70" s="3" t="s">
        <v>83</v>
      </c>
      <c r="IF70" s="32"/>
      <c r="IG70" s="32"/>
      <c r="II70" s="32"/>
      <c r="IK70" s="32"/>
    </row>
    <row r="71" spans="1:245" customFormat="1" ht="14.5" x14ac:dyDescent="0.35">
      <c r="A71" s="43"/>
      <c r="B71" s="44"/>
      <c r="C71" s="160" t="s">
        <v>54</v>
      </c>
      <c r="D71" s="160"/>
      <c r="E71" s="160"/>
      <c r="F71" s="160"/>
      <c r="G71" s="160"/>
      <c r="H71" s="35"/>
      <c r="I71" s="36"/>
      <c r="J71" s="36"/>
      <c r="K71" s="36"/>
      <c r="L71" s="39"/>
      <c r="M71" s="36"/>
      <c r="N71" s="45">
        <v>182419.51</v>
      </c>
      <c r="O71" s="36"/>
      <c r="P71" s="46">
        <v>26085.99</v>
      </c>
      <c r="HY71" s="32"/>
      <c r="HZ71" s="32"/>
      <c r="IA71" s="32"/>
      <c r="IB71" s="32"/>
      <c r="IC71" s="32"/>
      <c r="ID71" s="32"/>
      <c r="IF71" s="32" t="s">
        <v>54</v>
      </c>
      <c r="IG71" s="32"/>
      <c r="II71" s="32"/>
      <c r="IK71" s="32"/>
    </row>
    <row r="72" spans="1:245" customFormat="1" ht="0.75" customHeight="1" x14ac:dyDescent="0.35">
      <c r="A72" s="47"/>
      <c r="B72" s="48"/>
      <c r="C72" s="48"/>
      <c r="D72" s="48"/>
      <c r="E72" s="48"/>
      <c r="F72" s="48"/>
      <c r="G72" s="48"/>
      <c r="H72" s="49"/>
      <c r="I72" s="50"/>
      <c r="J72" s="50"/>
      <c r="K72" s="50"/>
      <c r="L72" s="51"/>
      <c r="M72" s="50"/>
      <c r="N72" s="51"/>
      <c r="O72" s="50"/>
      <c r="P72" s="52"/>
      <c r="HY72" s="32"/>
      <c r="HZ72" s="32"/>
      <c r="IA72" s="32"/>
      <c r="IB72" s="32"/>
      <c r="IC72" s="32"/>
      <c r="ID72" s="32"/>
      <c r="IF72" s="32"/>
      <c r="IG72" s="32"/>
      <c r="II72" s="32"/>
      <c r="IK72" s="32"/>
    </row>
    <row r="73" spans="1:245" customFormat="1" ht="27.75" customHeight="1" x14ac:dyDescent="0.35">
      <c r="A73" s="33" t="s">
        <v>84</v>
      </c>
      <c r="B73" s="34" t="s">
        <v>85</v>
      </c>
      <c r="C73" s="158" t="s">
        <v>86</v>
      </c>
      <c r="D73" s="158"/>
      <c r="E73" s="158"/>
      <c r="F73" s="158"/>
      <c r="G73" s="158"/>
      <c r="H73" s="35" t="s">
        <v>82</v>
      </c>
      <c r="I73" s="36">
        <v>0.14299999999999999</v>
      </c>
      <c r="J73" s="37">
        <v>1</v>
      </c>
      <c r="K73" s="76">
        <v>0.14299999999999999</v>
      </c>
      <c r="L73" s="39"/>
      <c r="M73" s="36"/>
      <c r="N73" s="40"/>
      <c r="O73" s="36"/>
      <c r="P73" s="41"/>
      <c r="HY73" s="32"/>
      <c r="HZ73" s="32" t="s">
        <v>86</v>
      </c>
      <c r="IA73" s="32" t="s">
        <v>2</v>
      </c>
      <c r="IB73" s="32" t="s">
        <v>2</v>
      </c>
      <c r="IC73" s="32" t="s">
        <v>2</v>
      </c>
      <c r="ID73" s="32" t="s">
        <v>2</v>
      </c>
      <c r="IF73" s="32"/>
      <c r="IG73" s="32"/>
      <c r="II73" s="32"/>
      <c r="IK73" s="32"/>
    </row>
    <row r="74" spans="1:245" customFormat="1" ht="14.5" x14ac:dyDescent="0.35">
      <c r="A74" s="42"/>
      <c r="B74" s="7"/>
      <c r="C74" s="124" t="s">
        <v>83</v>
      </c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59"/>
      <c r="HY74" s="32"/>
      <c r="HZ74" s="32"/>
      <c r="IA74" s="32"/>
      <c r="IB74" s="32"/>
      <c r="IC74" s="32"/>
      <c r="ID74" s="32"/>
      <c r="IE74" s="3" t="s">
        <v>83</v>
      </c>
      <c r="IF74" s="32"/>
      <c r="IG74" s="32"/>
      <c r="II74" s="32"/>
      <c r="IK74" s="32"/>
    </row>
    <row r="75" spans="1:245" customFormat="1" ht="14.5" x14ac:dyDescent="0.35">
      <c r="A75" s="43"/>
      <c r="B75" s="44"/>
      <c r="C75" s="160" t="s">
        <v>54</v>
      </c>
      <c r="D75" s="160"/>
      <c r="E75" s="160"/>
      <c r="F75" s="160"/>
      <c r="G75" s="160"/>
      <c r="H75" s="35"/>
      <c r="I75" s="36"/>
      <c r="J75" s="36"/>
      <c r="K75" s="36"/>
      <c r="L75" s="39"/>
      <c r="M75" s="36"/>
      <c r="N75" s="45">
        <v>76418.81</v>
      </c>
      <c r="O75" s="36"/>
      <c r="P75" s="46">
        <v>10927.89</v>
      </c>
      <c r="HY75" s="32"/>
      <c r="HZ75" s="32"/>
      <c r="IA75" s="32"/>
      <c r="IB75" s="32"/>
      <c r="IC75" s="32"/>
      <c r="ID75" s="32"/>
      <c r="IF75" s="32" t="s">
        <v>54</v>
      </c>
      <c r="IG75" s="32"/>
      <c r="II75" s="32"/>
      <c r="IK75" s="32"/>
    </row>
    <row r="76" spans="1:245" customFormat="1" ht="0.75" customHeight="1" x14ac:dyDescent="0.35">
      <c r="A76" s="47"/>
      <c r="B76" s="48"/>
      <c r="C76" s="48"/>
      <c r="D76" s="48"/>
      <c r="E76" s="48"/>
      <c r="F76" s="48"/>
      <c r="G76" s="48"/>
      <c r="H76" s="49"/>
      <c r="I76" s="50"/>
      <c r="J76" s="50"/>
      <c r="K76" s="50"/>
      <c r="L76" s="51"/>
      <c r="M76" s="50"/>
      <c r="N76" s="51"/>
      <c r="O76" s="50"/>
      <c r="P76" s="52"/>
      <c r="HY76" s="32"/>
      <c r="HZ76" s="32"/>
      <c r="IA76" s="32"/>
      <c r="IB76" s="32"/>
      <c r="IC76" s="32"/>
      <c r="ID76" s="32"/>
      <c r="IF76" s="32"/>
      <c r="IG76" s="32"/>
      <c r="II76" s="32"/>
      <c r="IK76" s="32"/>
    </row>
    <row r="77" spans="1:245" customFormat="1" ht="22" x14ac:dyDescent="0.35">
      <c r="A77" s="33" t="s">
        <v>87</v>
      </c>
      <c r="B77" s="34" t="s">
        <v>88</v>
      </c>
      <c r="C77" s="158" t="s">
        <v>89</v>
      </c>
      <c r="D77" s="158"/>
      <c r="E77" s="158"/>
      <c r="F77" s="158"/>
      <c r="G77" s="158"/>
      <c r="H77" s="35" t="s">
        <v>82</v>
      </c>
      <c r="I77" s="36">
        <v>0.14299999999999999</v>
      </c>
      <c r="J77" s="37">
        <v>1</v>
      </c>
      <c r="K77" s="76">
        <v>0.14299999999999999</v>
      </c>
      <c r="L77" s="45">
        <v>68377.5</v>
      </c>
      <c r="M77" s="38">
        <v>1.08</v>
      </c>
      <c r="N77" s="77">
        <v>73847.7</v>
      </c>
      <c r="O77" s="36"/>
      <c r="P77" s="46">
        <v>10560.22</v>
      </c>
      <c r="HY77" s="32"/>
      <c r="HZ77" s="32" t="s">
        <v>89</v>
      </c>
      <c r="IA77" s="32" t="s">
        <v>2</v>
      </c>
      <c r="IB77" s="32" t="s">
        <v>2</v>
      </c>
      <c r="IC77" s="32" t="s">
        <v>2</v>
      </c>
      <c r="ID77" s="32" t="s">
        <v>2</v>
      </c>
      <c r="IF77" s="32"/>
      <c r="IG77" s="32"/>
      <c r="II77" s="32"/>
      <c r="IK77" s="32"/>
    </row>
    <row r="78" spans="1:245" customFormat="1" ht="14.5" x14ac:dyDescent="0.35">
      <c r="A78" s="42"/>
      <c r="B78" s="7"/>
      <c r="C78" s="124" t="s">
        <v>83</v>
      </c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59"/>
      <c r="HY78" s="32"/>
      <c r="HZ78" s="32"/>
      <c r="IA78" s="32"/>
      <c r="IB78" s="32"/>
      <c r="IC78" s="32"/>
      <c r="ID78" s="32"/>
      <c r="IE78" s="3" t="s">
        <v>83</v>
      </c>
      <c r="IF78" s="32"/>
      <c r="IG78" s="32"/>
      <c r="II78" s="32"/>
      <c r="IK78" s="32"/>
    </row>
    <row r="79" spans="1:245" customFormat="1" ht="14.5" x14ac:dyDescent="0.35">
      <c r="A79" s="43"/>
      <c r="B79" s="44"/>
      <c r="C79" s="160" t="s">
        <v>54</v>
      </c>
      <c r="D79" s="160"/>
      <c r="E79" s="160"/>
      <c r="F79" s="160"/>
      <c r="G79" s="160"/>
      <c r="H79" s="35"/>
      <c r="I79" s="36"/>
      <c r="J79" s="36"/>
      <c r="K79" s="36"/>
      <c r="L79" s="39"/>
      <c r="M79" s="36"/>
      <c r="N79" s="39"/>
      <c r="O79" s="36"/>
      <c r="P79" s="46">
        <v>10560.22</v>
      </c>
      <c r="HY79" s="32"/>
      <c r="HZ79" s="32"/>
      <c r="IA79" s="32"/>
      <c r="IB79" s="32"/>
      <c r="IC79" s="32"/>
      <c r="ID79" s="32"/>
      <c r="IF79" s="32" t="s">
        <v>54</v>
      </c>
      <c r="IG79" s="32"/>
      <c r="II79" s="32"/>
      <c r="IK79" s="32"/>
    </row>
    <row r="80" spans="1:245" customFormat="1" ht="0.75" customHeight="1" x14ac:dyDescent="0.35">
      <c r="A80" s="47"/>
      <c r="B80" s="48"/>
      <c r="C80" s="48"/>
      <c r="D80" s="48"/>
      <c r="E80" s="48"/>
      <c r="F80" s="48"/>
      <c r="G80" s="48"/>
      <c r="H80" s="49"/>
      <c r="I80" s="50"/>
      <c r="J80" s="50"/>
      <c r="K80" s="50"/>
      <c r="L80" s="51"/>
      <c r="M80" s="50"/>
      <c r="N80" s="51"/>
      <c r="O80" s="50"/>
      <c r="P80" s="52"/>
      <c r="HY80" s="32"/>
      <c r="HZ80" s="32"/>
      <c r="IA80" s="32"/>
      <c r="IB80" s="32"/>
      <c r="IC80" s="32"/>
      <c r="ID80" s="32"/>
      <c r="IF80" s="32"/>
      <c r="IG80" s="32"/>
      <c r="II80" s="32"/>
      <c r="IK80" s="32"/>
    </row>
    <row r="81" spans="1:245" customFormat="1" ht="22" x14ac:dyDescent="0.35">
      <c r="A81" s="33" t="s">
        <v>90</v>
      </c>
      <c r="B81" s="34" t="s">
        <v>91</v>
      </c>
      <c r="C81" s="158" t="s">
        <v>92</v>
      </c>
      <c r="D81" s="158"/>
      <c r="E81" s="158"/>
      <c r="F81" s="158"/>
      <c r="G81" s="158"/>
      <c r="H81" s="35" t="s">
        <v>93</v>
      </c>
      <c r="I81" s="36">
        <v>2.5</v>
      </c>
      <c r="J81" s="37">
        <v>1</v>
      </c>
      <c r="K81" s="78">
        <v>2.5</v>
      </c>
      <c r="L81" s="39"/>
      <c r="M81" s="36"/>
      <c r="N81" s="40"/>
      <c r="O81" s="36"/>
      <c r="P81" s="41"/>
      <c r="HY81" s="32"/>
      <c r="HZ81" s="32" t="s">
        <v>92</v>
      </c>
      <c r="IA81" s="32" t="s">
        <v>2</v>
      </c>
      <c r="IB81" s="32" t="s">
        <v>2</v>
      </c>
      <c r="IC81" s="32" t="s">
        <v>2</v>
      </c>
      <c r="ID81" s="32" t="s">
        <v>2</v>
      </c>
      <c r="IF81" s="32"/>
      <c r="IG81" s="32"/>
      <c r="II81" s="32"/>
      <c r="IK81" s="32"/>
    </row>
    <row r="82" spans="1:245" customFormat="1" ht="14.5" x14ac:dyDescent="0.35">
      <c r="A82" s="42"/>
      <c r="B82" s="7"/>
      <c r="C82" s="124" t="s">
        <v>94</v>
      </c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59"/>
      <c r="HY82" s="32"/>
      <c r="HZ82" s="32"/>
      <c r="IA82" s="32"/>
      <c r="IB82" s="32"/>
      <c r="IC82" s="32"/>
      <c r="ID82" s="32"/>
      <c r="IE82" s="3" t="s">
        <v>94</v>
      </c>
      <c r="IF82" s="32"/>
      <c r="IG82" s="32"/>
      <c r="II82" s="32"/>
      <c r="IK82" s="32"/>
    </row>
    <row r="83" spans="1:245" customFormat="1" ht="14.5" x14ac:dyDescent="0.35">
      <c r="A83" s="43"/>
      <c r="B83" s="44"/>
      <c r="C83" s="160" t="s">
        <v>54</v>
      </c>
      <c r="D83" s="160"/>
      <c r="E83" s="160"/>
      <c r="F83" s="160"/>
      <c r="G83" s="160"/>
      <c r="H83" s="35"/>
      <c r="I83" s="36"/>
      <c r="J83" s="36"/>
      <c r="K83" s="36"/>
      <c r="L83" s="39"/>
      <c r="M83" s="36"/>
      <c r="N83" s="45">
        <v>10229.4</v>
      </c>
      <c r="O83" s="36"/>
      <c r="P83" s="46">
        <v>25573.5</v>
      </c>
      <c r="HY83" s="32"/>
      <c r="HZ83" s="32"/>
      <c r="IA83" s="32"/>
      <c r="IB83" s="32"/>
      <c r="IC83" s="32"/>
      <c r="ID83" s="32"/>
      <c r="IF83" s="32" t="s">
        <v>54</v>
      </c>
      <c r="IG83" s="32"/>
      <c r="II83" s="32"/>
      <c r="IK83" s="32"/>
    </row>
    <row r="84" spans="1:245" customFormat="1" ht="0.75" customHeight="1" x14ac:dyDescent="0.35">
      <c r="A84" s="47"/>
      <c r="B84" s="48"/>
      <c r="C84" s="48"/>
      <c r="D84" s="48"/>
      <c r="E84" s="48"/>
      <c r="F84" s="48"/>
      <c r="G84" s="48"/>
      <c r="H84" s="49"/>
      <c r="I84" s="50"/>
      <c r="J84" s="50"/>
      <c r="K84" s="50"/>
      <c r="L84" s="51"/>
      <c r="M84" s="50"/>
      <c r="N84" s="51"/>
      <c r="O84" s="50"/>
      <c r="P84" s="52"/>
      <c r="HY84" s="32"/>
      <c r="HZ84" s="32"/>
      <c r="IA84" s="32"/>
      <c r="IB84" s="32"/>
      <c r="IC84" s="32"/>
      <c r="ID84" s="32"/>
      <c r="IF84" s="32"/>
      <c r="IG84" s="32"/>
      <c r="II84" s="32"/>
      <c r="IK84" s="32"/>
    </row>
    <row r="85" spans="1:245" customFormat="1" ht="27.75" customHeight="1" x14ac:dyDescent="0.35">
      <c r="A85" s="33" t="s">
        <v>95</v>
      </c>
      <c r="B85" s="34" t="s">
        <v>96</v>
      </c>
      <c r="C85" s="158" t="s">
        <v>97</v>
      </c>
      <c r="D85" s="158"/>
      <c r="E85" s="158"/>
      <c r="F85" s="158"/>
      <c r="G85" s="158"/>
      <c r="H85" s="35" t="s">
        <v>98</v>
      </c>
      <c r="I85" s="36">
        <v>76</v>
      </c>
      <c r="J85" s="37">
        <v>1</v>
      </c>
      <c r="K85" s="37">
        <v>76</v>
      </c>
      <c r="L85" s="79">
        <v>284.69</v>
      </c>
      <c r="M85" s="38">
        <v>1.21</v>
      </c>
      <c r="N85" s="80">
        <v>344.47</v>
      </c>
      <c r="O85" s="36"/>
      <c r="P85" s="46">
        <v>26179.72</v>
      </c>
      <c r="HY85" s="32"/>
      <c r="HZ85" s="32" t="s">
        <v>97</v>
      </c>
      <c r="IA85" s="32" t="s">
        <v>2</v>
      </c>
      <c r="IB85" s="32" t="s">
        <v>2</v>
      </c>
      <c r="IC85" s="32" t="s">
        <v>2</v>
      </c>
      <c r="ID85" s="32" t="s">
        <v>2</v>
      </c>
      <c r="IF85" s="32"/>
      <c r="IG85" s="32"/>
      <c r="II85" s="32"/>
      <c r="IK85" s="32"/>
    </row>
    <row r="86" spans="1:245" customFormat="1" ht="14.5" x14ac:dyDescent="0.35">
      <c r="A86" s="43"/>
      <c r="B86" s="44"/>
      <c r="C86" s="160" t="s">
        <v>54</v>
      </c>
      <c r="D86" s="160"/>
      <c r="E86" s="160"/>
      <c r="F86" s="160"/>
      <c r="G86" s="160"/>
      <c r="H86" s="35"/>
      <c r="I86" s="36"/>
      <c r="J86" s="36"/>
      <c r="K86" s="36"/>
      <c r="L86" s="39"/>
      <c r="M86" s="36"/>
      <c r="N86" s="39"/>
      <c r="O86" s="36"/>
      <c r="P86" s="46">
        <v>26179.72</v>
      </c>
      <c r="HY86" s="32"/>
      <c r="HZ86" s="32"/>
      <c r="IA86" s="32"/>
      <c r="IB86" s="32"/>
      <c r="IC86" s="32"/>
      <c r="ID86" s="32"/>
      <c r="IF86" s="32" t="s">
        <v>54</v>
      </c>
      <c r="IG86" s="32"/>
      <c r="II86" s="32"/>
      <c r="IK86" s="32"/>
    </row>
    <row r="87" spans="1:245" customFormat="1" ht="0.75" customHeight="1" x14ac:dyDescent="0.35">
      <c r="A87" s="47"/>
      <c r="B87" s="48"/>
      <c r="C87" s="48"/>
      <c r="D87" s="48"/>
      <c r="E87" s="48"/>
      <c r="F87" s="48"/>
      <c r="G87" s="48"/>
      <c r="H87" s="49"/>
      <c r="I87" s="50"/>
      <c r="J87" s="50"/>
      <c r="K87" s="50"/>
      <c r="L87" s="51"/>
      <c r="M87" s="50"/>
      <c r="N87" s="51"/>
      <c r="O87" s="50"/>
      <c r="P87" s="52"/>
      <c r="HY87" s="32"/>
      <c r="HZ87" s="32"/>
      <c r="IA87" s="32"/>
      <c r="IB87" s="32"/>
      <c r="IC87" s="32"/>
      <c r="ID87" s="32"/>
      <c r="IF87" s="32"/>
      <c r="IG87" s="32"/>
      <c r="II87" s="32"/>
      <c r="IK87" s="32"/>
    </row>
    <row r="88" spans="1:245" customFormat="1" ht="22" x14ac:dyDescent="0.35">
      <c r="A88" s="33" t="s">
        <v>99</v>
      </c>
      <c r="B88" s="34" t="s">
        <v>100</v>
      </c>
      <c r="C88" s="158" t="s">
        <v>101</v>
      </c>
      <c r="D88" s="158"/>
      <c r="E88" s="158"/>
      <c r="F88" s="158"/>
      <c r="G88" s="158"/>
      <c r="H88" s="35" t="s">
        <v>102</v>
      </c>
      <c r="I88" s="36">
        <v>1</v>
      </c>
      <c r="J88" s="37">
        <v>1</v>
      </c>
      <c r="K88" s="37">
        <v>1</v>
      </c>
      <c r="L88" s="39"/>
      <c r="M88" s="36"/>
      <c r="N88" s="40"/>
      <c r="O88" s="36"/>
      <c r="P88" s="41"/>
      <c r="HY88" s="32"/>
      <c r="HZ88" s="32" t="s">
        <v>101</v>
      </c>
      <c r="IA88" s="32" t="s">
        <v>2</v>
      </c>
      <c r="IB88" s="32" t="s">
        <v>2</v>
      </c>
      <c r="IC88" s="32" t="s">
        <v>2</v>
      </c>
      <c r="ID88" s="32" t="s">
        <v>2</v>
      </c>
      <c r="IF88" s="32"/>
      <c r="IG88" s="32"/>
      <c r="II88" s="32"/>
      <c r="IK88" s="32"/>
    </row>
    <row r="89" spans="1:245" customFormat="1" ht="14.5" x14ac:dyDescent="0.35">
      <c r="A89" s="42"/>
      <c r="B89" s="7"/>
      <c r="C89" s="124" t="s">
        <v>103</v>
      </c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59"/>
      <c r="HY89" s="32"/>
      <c r="HZ89" s="32"/>
      <c r="IA89" s="32"/>
      <c r="IB89" s="32"/>
      <c r="IC89" s="32"/>
      <c r="ID89" s="32"/>
      <c r="IE89" s="3" t="s">
        <v>103</v>
      </c>
      <c r="IF89" s="32"/>
      <c r="IG89" s="32"/>
      <c r="II89" s="32"/>
      <c r="IK89" s="32"/>
    </row>
    <row r="90" spans="1:245" customFormat="1" ht="14.5" x14ac:dyDescent="0.35">
      <c r="A90" s="43"/>
      <c r="B90" s="44"/>
      <c r="C90" s="160" t="s">
        <v>54</v>
      </c>
      <c r="D90" s="160"/>
      <c r="E90" s="160"/>
      <c r="F90" s="160"/>
      <c r="G90" s="160"/>
      <c r="H90" s="35"/>
      <c r="I90" s="36"/>
      <c r="J90" s="36"/>
      <c r="K90" s="36"/>
      <c r="L90" s="39"/>
      <c r="M90" s="36"/>
      <c r="N90" s="45">
        <v>7444.15</v>
      </c>
      <c r="O90" s="36"/>
      <c r="P90" s="46">
        <v>7444.15</v>
      </c>
      <c r="HY90" s="32"/>
      <c r="HZ90" s="32"/>
      <c r="IA90" s="32"/>
      <c r="IB90" s="32"/>
      <c r="IC90" s="32"/>
      <c r="ID90" s="32"/>
      <c r="IF90" s="32" t="s">
        <v>54</v>
      </c>
      <c r="IG90" s="32"/>
      <c r="II90" s="32"/>
      <c r="IK90" s="32"/>
    </row>
    <row r="91" spans="1:245" customFormat="1" ht="0.75" customHeight="1" x14ac:dyDescent="0.35">
      <c r="A91" s="47"/>
      <c r="B91" s="48"/>
      <c r="C91" s="48"/>
      <c r="D91" s="48"/>
      <c r="E91" s="48"/>
      <c r="F91" s="48"/>
      <c r="G91" s="48"/>
      <c r="H91" s="49"/>
      <c r="I91" s="50"/>
      <c r="J91" s="50"/>
      <c r="K91" s="50"/>
      <c r="L91" s="51"/>
      <c r="M91" s="50"/>
      <c r="N91" s="51"/>
      <c r="O91" s="50"/>
      <c r="P91" s="52"/>
      <c r="HY91" s="32"/>
      <c r="HZ91" s="32"/>
      <c r="IA91" s="32"/>
      <c r="IB91" s="32"/>
      <c r="IC91" s="32"/>
      <c r="ID91" s="32"/>
      <c r="IF91" s="32"/>
      <c r="IG91" s="32"/>
      <c r="II91" s="32"/>
      <c r="IK91" s="32"/>
    </row>
    <row r="92" spans="1:245" customFormat="1" ht="14.5" x14ac:dyDescent="0.35">
      <c r="A92" s="33" t="s">
        <v>104</v>
      </c>
      <c r="B92" s="34" t="s">
        <v>105</v>
      </c>
      <c r="C92" s="158" t="s">
        <v>106</v>
      </c>
      <c r="D92" s="158"/>
      <c r="E92" s="158"/>
      <c r="F92" s="158"/>
      <c r="G92" s="158"/>
      <c r="H92" s="35" t="s">
        <v>107</v>
      </c>
      <c r="I92" s="36">
        <v>3</v>
      </c>
      <c r="J92" s="37">
        <v>1</v>
      </c>
      <c r="K92" s="37">
        <v>3</v>
      </c>
      <c r="L92" s="45">
        <v>1707.04</v>
      </c>
      <c r="M92" s="38">
        <v>1.24</v>
      </c>
      <c r="N92" s="77">
        <v>2116.73</v>
      </c>
      <c r="O92" s="36"/>
      <c r="P92" s="46">
        <v>6350.19</v>
      </c>
      <c r="HY92" s="32"/>
      <c r="HZ92" s="32" t="s">
        <v>106</v>
      </c>
      <c r="IA92" s="32" t="s">
        <v>2</v>
      </c>
      <c r="IB92" s="32" t="s">
        <v>2</v>
      </c>
      <c r="IC92" s="32" t="s">
        <v>2</v>
      </c>
      <c r="ID92" s="32" t="s">
        <v>2</v>
      </c>
      <c r="IF92" s="32"/>
      <c r="IG92" s="32"/>
      <c r="II92" s="32"/>
      <c r="IK92" s="32"/>
    </row>
    <row r="93" spans="1:245" customFormat="1" ht="14.5" x14ac:dyDescent="0.35">
      <c r="A93" s="43"/>
      <c r="B93" s="44"/>
      <c r="C93" s="160" t="s">
        <v>54</v>
      </c>
      <c r="D93" s="160"/>
      <c r="E93" s="160"/>
      <c r="F93" s="160"/>
      <c r="G93" s="160"/>
      <c r="H93" s="35"/>
      <c r="I93" s="36"/>
      <c r="J93" s="36"/>
      <c r="K93" s="36"/>
      <c r="L93" s="39"/>
      <c r="M93" s="36"/>
      <c r="N93" s="39"/>
      <c r="O93" s="36"/>
      <c r="P93" s="46">
        <v>6350.19</v>
      </c>
      <c r="HY93" s="32"/>
      <c r="HZ93" s="32"/>
      <c r="IA93" s="32"/>
      <c r="IB93" s="32"/>
      <c r="IC93" s="32"/>
      <c r="ID93" s="32"/>
      <c r="IF93" s="32" t="s">
        <v>54</v>
      </c>
      <c r="IG93" s="32"/>
      <c r="II93" s="32"/>
      <c r="IK93" s="32"/>
    </row>
    <row r="94" spans="1:245" customFormat="1" ht="0.75" customHeight="1" x14ac:dyDescent="0.35">
      <c r="A94" s="47"/>
      <c r="B94" s="48"/>
      <c r="C94" s="48"/>
      <c r="D94" s="48"/>
      <c r="E94" s="48"/>
      <c r="F94" s="48"/>
      <c r="G94" s="48"/>
      <c r="H94" s="49"/>
      <c r="I94" s="50"/>
      <c r="J94" s="50"/>
      <c r="K94" s="50"/>
      <c r="L94" s="51"/>
      <c r="M94" s="50"/>
      <c r="N94" s="51"/>
      <c r="O94" s="50"/>
      <c r="P94" s="52"/>
      <c r="HY94" s="32"/>
      <c r="HZ94" s="32"/>
      <c r="IA94" s="32"/>
      <c r="IB94" s="32"/>
      <c r="IC94" s="32"/>
      <c r="ID94" s="32"/>
      <c r="IF94" s="32"/>
      <c r="IG94" s="32"/>
      <c r="II94" s="32"/>
      <c r="IK94" s="32"/>
    </row>
    <row r="95" spans="1:245" customFormat="1" ht="14.5" x14ac:dyDescent="0.35">
      <c r="A95" s="33" t="s">
        <v>108</v>
      </c>
      <c r="B95" s="34" t="s">
        <v>109</v>
      </c>
      <c r="C95" s="158" t="s">
        <v>110</v>
      </c>
      <c r="D95" s="158"/>
      <c r="E95" s="158"/>
      <c r="F95" s="158"/>
      <c r="G95" s="158"/>
      <c r="H95" s="35" t="s">
        <v>111</v>
      </c>
      <c r="I95" s="36">
        <v>1</v>
      </c>
      <c r="J95" s="37">
        <v>1</v>
      </c>
      <c r="K95" s="37">
        <v>1</v>
      </c>
      <c r="L95" s="39"/>
      <c r="M95" s="36"/>
      <c r="N95" s="40"/>
      <c r="O95" s="36"/>
      <c r="P95" s="41"/>
      <c r="HY95" s="32"/>
      <c r="HZ95" s="32" t="s">
        <v>110</v>
      </c>
      <c r="IA95" s="32" t="s">
        <v>2</v>
      </c>
      <c r="IB95" s="32" t="s">
        <v>2</v>
      </c>
      <c r="IC95" s="32" t="s">
        <v>2</v>
      </c>
      <c r="ID95" s="32" t="s">
        <v>2</v>
      </c>
      <c r="IF95" s="32"/>
      <c r="IG95" s="32"/>
      <c r="II95" s="32"/>
      <c r="IK95" s="32"/>
    </row>
    <row r="96" spans="1:245" customFormat="1" ht="14.5" x14ac:dyDescent="0.35">
      <c r="A96" s="42"/>
      <c r="B96" s="7"/>
      <c r="C96" s="124" t="s">
        <v>103</v>
      </c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59"/>
      <c r="HY96" s="32"/>
      <c r="HZ96" s="32"/>
      <c r="IA96" s="32"/>
      <c r="IB96" s="32"/>
      <c r="IC96" s="32"/>
      <c r="ID96" s="32"/>
      <c r="IE96" s="3" t="s">
        <v>103</v>
      </c>
      <c r="IF96" s="32"/>
      <c r="IG96" s="32"/>
      <c r="II96" s="32"/>
      <c r="IK96" s="32"/>
    </row>
    <row r="97" spans="1:245" customFormat="1" ht="14.5" x14ac:dyDescent="0.35">
      <c r="A97" s="43"/>
      <c r="B97" s="44"/>
      <c r="C97" s="160" t="s">
        <v>54</v>
      </c>
      <c r="D97" s="160"/>
      <c r="E97" s="160"/>
      <c r="F97" s="160"/>
      <c r="G97" s="160"/>
      <c r="H97" s="35"/>
      <c r="I97" s="36"/>
      <c r="J97" s="36"/>
      <c r="K97" s="36"/>
      <c r="L97" s="39"/>
      <c r="M97" s="36"/>
      <c r="N97" s="45">
        <v>27606.35</v>
      </c>
      <c r="O97" s="36"/>
      <c r="P97" s="46">
        <v>27606.35</v>
      </c>
      <c r="HY97" s="32"/>
      <c r="HZ97" s="32"/>
      <c r="IA97" s="32"/>
      <c r="IB97" s="32"/>
      <c r="IC97" s="32"/>
      <c r="ID97" s="32"/>
      <c r="IF97" s="32" t="s">
        <v>54</v>
      </c>
      <c r="IG97" s="32"/>
      <c r="II97" s="32"/>
      <c r="IK97" s="32"/>
    </row>
    <row r="98" spans="1:245" customFormat="1" ht="0.75" customHeight="1" x14ac:dyDescent="0.35">
      <c r="A98" s="47"/>
      <c r="B98" s="48"/>
      <c r="C98" s="48"/>
      <c r="D98" s="48"/>
      <c r="E98" s="48"/>
      <c r="F98" s="48"/>
      <c r="G98" s="48"/>
      <c r="H98" s="49"/>
      <c r="I98" s="50"/>
      <c r="J98" s="50"/>
      <c r="K98" s="50"/>
      <c r="L98" s="51"/>
      <c r="M98" s="50"/>
      <c r="N98" s="51"/>
      <c r="O98" s="50"/>
      <c r="P98" s="52"/>
      <c r="HY98" s="32"/>
      <c r="HZ98" s="32"/>
      <c r="IA98" s="32"/>
      <c r="IB98" s="32"/>
      <c r="IC98" s="32"/>
      <c r="ID98" s="32"/>
      <c r="IF98" s="32"/>
      <c r="IG98" s="32"/>
      <c r="II98" s="32"/>
      <c r="IK98" s="32"/>
    </row>
    <row r="99" spans="1:245" customFormat="1" ht="26.25" customHeight="1" x14ac:dyDescent="0.35">
      <c r="A99" s="33" t="s">
        <v>112</v>
      </c>
      <c r="B99" s="34" t="s">
        <v>113</v>
      </c>
      <c r="C99" s="158" t="s">
        <v>114</v>
      </c>
      <c r="D99" s="158"/>
      <c r="E99" s="158"/>
      <c r="F99" s="158"/>
      <c r="G99" s="158"/>
      <c r="H99" s="35" t="s">
        <v>93</v>
      </c>
      <c r="I99" s="36">
        <v>10</v>
      </c>
      <c r="J99" s="37">
        <v>1</v>
      </c>
      <c r="K99" s="37">
        <v>10</v>
      </c>
      <c r="L99" s="79">
        <v>714.2</v>
      </c>
      <c r="M99" s="38">
        <v>1.65</v>
      </c>
      <c r="N99" s="77">
        <v>1178.43</v>
      </c>
      <c r="O99" s="36"/>
      <c r="P99" s="46">
        <v>11784.3</v>
      </c>
      <c r="HY99" s="32"/>
      <c r="HZ99" s="32" t="s">
        <v>114</v>
      </c>
      <c r="IA99" s="32" t="s">
        <v>2</v>
      </c>
      <c r="IB99" s="32" t="s">
        <v>2</v>
      </c>
      <c r="IC99" s="32" t="s">
        <v>2</v>
      </c>
      <c r="ID99" s="32" t="s">
        <v>2</v>
      </c>
      <c r="IF99" s="32"/>
      <c r="IG99" s="32"/>
      <c r="II99" s="32"/>
      <c r="IK99" s="32"/>
    </row>
    <row r="100" spans="1:245" customFormat="1" ht="14.5" x14ac:dyDescent="0.35">
      <c r="A100" s="42"/>
      <c r="B100" s="7"/>
      <c r="C100" s="124" t="s">
        <v>115</v>
      </c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59"/>
      <c r="HY100" s="32"/>
      <c r="HZ100" s="32"/>
      <c r="IA100" s="32"/>
      <c r="IB100" s="32"/>
      <c r="IC100" s="32"/>
      <c r="ID100" s="32"/>
      <c r="IE100" s="3" t="s">
        <v>115</v>
      </c>
      <c r="IF100" s="32"/>
      <c r="IG100" s="32"/>
      <c r="II100" s="32"/>
      <c r="IK100" s="32"/>
    </row>
    <row r="101" spans="1:245" customFormat="1" ht="14.5" x14ac:dyDescent="0.35">
      <c r="A101" s="43"/>
      <c r="B101" s="44"/>
      <c r="C101" s="160" t="s">
        <v>54</v>
      </c>
      <c r="D101" s="160"/>
      <c r="E101" s="160"/>
      <c r="F101" s="160"/>
      <c r="G101" s="160"/>
      <c r="H101" s="35"/>
      <c r="I101" s="36"/>
      <c r="J101" s="36"/>
      <c r="K101" s="36"/>
      <c r="L101" s="39"/>
      <c r="M101" s="36"/>
      <c r="N101" s="39"/>
      <c r="O101" s="36"/>
      <c r="P101" s="46">
        <v>11784.3</v>
      </c>
      <c r="HY101" s="32"/>
      <c r="HZ101" s="32"/>
      <c r="IA101" s="32"/>
      <c r="IB101" s="32"/>
      <c r="IC101" s="32"/>
      <c r="ID101" s="32"/>
      <c r="IF101" s="32" t="s">
        <v>54</v>
      </c>
      <c r="IG101" s="32"/>
      <c r="II101" s="32"/>
      <c r="IK101" s="32"/>
    </row>
    <row r="102" spans="1:245" customFormat="1" ht="0.75" customHeight="1" x14ac:dyDescent="0.35">
      <c r="A102" s="47"/>
      <c r="B102" s="48"/>
      <c r="C102" s="48"/>
      <c r="D102" s="48"/>
      <c r="E102" s="48"/>
      <c r="F102" s="48"/>
      <c r="G102" s="48"/>
      <c r="H102" s="49"/>
      <c r="I102" s="50"/>
      <c r="J102" s="50"/>
      <c r="K102" s="50"/>
      <c r="L102" s="51"/>
      <c r="M102" s="50"/>
      <c r="N102" s="51"/>
      <c r="O102" s="50"/>
      <c r="P102" s="52"/>
      <c r="HY102" s="32"/>
      <c r="HZ102" s="32"/>
      <c r="IA102" s="32"/>
      <c r="IB102" s="32"/>
      <c r="IC102" s="32"/>
      <c r="ID102" s="32"/>
      <c r="IF102" s="32"/>
      <c r="IG102" s="32"/>
      <c r="II102" s="32"/>
      <c r="IK102" s="32"/>
    </row>
    <row r="103" spans="1:245" customFormat="1" ht="22" x14ac:dyDescent="0.35">
      <c r="A103" s="33" t="s">
        <v>116</v>
      </c>
      <c r="B103" s="34" t="s">
        <v>117</v>
      </c>
      <c r="C103" s="158" t="s">
        <v>118</v>
      </c>
      <c r="D103" s="158"/>
      <c r="E103" s="158"/>
      <c r="F103" s="158"/>
      <c r="G103" s="158"/>
      <c r="H103" s="35" t="s">
        <v>119</v>
      </c>
      <c r="I103" s="36">
        <v>0.2</v>
      </c>
      <c r="J103" s="37">
        <v>1</v>
      </c>
      <c r="K103" s="78">
        <v>0.2</v>
      </c>
      <c r="L103" s="39"/>
      <c r="M103" s="36"/>
      <c r="N103" s="40"/>
      <c r="O103" s="36"/>
      <c r="P103" s="41"/>
      <c r="HY103" s="32"/>
      <c r="HZ103" s="32" t="s">
        <v>118</v>
      </c>
      <c r="IA103" s="32" t="s">
        <v>2</v>
      </c>
      <c r="IB103" s="32" t="s">
        <v>2</v>
      </c>
      <c r="IC103" s="32" t="s">
        <v>2</v>
      </c>
      <c r="ID103" s="32" t="s">
        <v>2</v>
      </c>
      <c r="IF103" s="32"/>
      <c r="IG103" s="32"/>
      <c r="II103" s="32"/>
      <c r="IK103" s="32"/>
    </row>
    <row r="104" spans="1:245" customFormat="1" ht="14.5" x14ac:dyDescent="0.35">
      <c r="A104" s="42"/>
      <c r="B104" s="7"/>
      <c r="C104" s="124" t="s">
        <v>120</v>
      </c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59"/>
      <c r="HY104" s="32"/>
      <c r="HZ104" s="32"/>
      <c r="IA104" s="32"/>
      <c r="IB104" s="32"/>
      <c r="IC104" s="32"/>
      <c r="ID104" s="32"/>
      <c r="IE104" s="3" t="s">
        <v>120</v>
      </c>
      <c r="IF104" s="32"/>
      <c r="IG104" s="32"/>
      <c r="II104" s="32"/>
      <c r="IK104" s="32"/>
    </row>
    <row r="105" spans="1:245" customFormat="1" ht="14.5" x14ac:dyDescent="0.35">
      <c r="A105" s="43"/>
      <c r="B105" s="44"/>
      <c r="C105" s="160" t="s">
        <v>54</v>
      </c>
      <c r="D105" s="160"/>
      <c r="E105" s="160"/>
      <c r="F105" s="160"/>
      <c r="G105" s="160"/>
      <c r="H105" s="35"/>
      <c r="I105" s="36"/>
      <c r="J105" s="36"/>
      <c r="K105" s="36"/>
      <c r="L105" s="39"/>
      <c r="M105" s="36"/>
      <c r="N105" s="45">
        <v>31612.6</v>
      </c>
      <c r="O105" s="36"/>
      <c r="P105" s="46">
        <v>6322.52</v>
      </c>
      <c r="HY105" s="32"/>
      <c r="HZ105" s="32"/>
      <c r="IA105" s="32"/>
      <c r="IB105" s="32"/>
      <c r="IC105" s="32"/>
      <c r="ID105" s="32"/>
      <c r="IF105" s="32" t="s">
        <v>54</v>
      </c>
      <c r="IG105" s="32"/>
      <c r="II105" s="32"/>
      <c r="IK105" s="32"/>
    </row>
    <row r="106" spans="1:245" customFormat="1" ht="0.75" customHeight="1" x14ac:dyDescent="0.35">
      <c r="A106" s="47"/>
      <c r="B106" s="48"/>
      <c r="C106" s="48"/>
      <c r="D106" s="48"/>
      <c r="E106" s="48"/>
      <c r="F106" s="48"/>
      <c r="G106" s="48"/>
      <c r="H106" s="49"/>
      <c r="I106" s="50"/>
      <c r="J106" s="50"/>
      <c r="K106" s="50"/>
      <c r="L106" s="51"/>
      <c r="M106" s="50"/>
      <c r="N106" s="51"/>
      <c r="O106" s="50"/>
      <c r="P106" s="52"/>
      <c r="HY106" s="32"/>
      <c r="HZ106" s="32"/>
      <c r="IA106" s="32"/>
      <c r="IB106" s="32"/>
      <c r="IC106" s="32"/>
      <c r="ID106" s="32"/>
      <c r="IF106" s="32"/>
      <c r="IG106" s="32"/>
      <c r="II106" s="32"/>
      <c r="IK106" s="32"/>
    </row>
    <row r="107" spans="1:245" customFormat="1" ht="22" x14ac:dyDescent="0.35">
      <c r="A107" s="33" t="s">
        <v>121</v>
      </c>
      <c r="B107" s="34" t="s">
        <v>122</v>
      </c>
      <c r="C107" s="158" t="s">
        <v>123</v>
      </c>
      <c r="D107" s="158"/>
      <c r="E107" s="158"/>
      <c r="F107" s="158"/>
      <c r="G107" s="158"/>
      <c r="H107" s="35" t="s">
        <v>82</v>
      </c>
      <c r="I107" s="36">
        <v>1.21E-2</v>
      </c>
      <c r="J107" s="37">
        <v>1</v>
      </c>
      <c r="K107" s="75">
        <v>1.21E-2</v>
      </c>
      <c r="L107" s="39"/>
      <c r="M107" s="36"/>
      <c r="N107" s="40"/>
      <c r="O107" s="36"/>
      <c r="P107" s="41"/>
      <c r="HY107" s="32"/>
      <c r="HZ107" s="32" t="s">
        <v>123</v>
      </c>
      <c r="IA107" s="32" t="s">
        <v>2</v>
      </c>
      <c r="IB107" s="32" t="s">
        <v>2</v>
      </c>
      <c r="IC107" s="32" t="s">
        <v>2</v>
      </c>
      <c r="ID107" s="32" t="s">
        <v>2</v>
      </c>
      <c r="IF107" s="32"/>
      <c r="IG107" s="32"/>
      <c r="II107" s="32"/>
      <c r="IK107" s="32"/>
    </row>
    <row r="108" spans="1:245" customFormat="1" ht="14.5" x14ac:dyDescent="0.35">
      <c r="A108" s="42"/>
      <c r="B108" s="7"/>
      <c r="C108" s="124" t="s">
        <v>124</v>
      </c>
      <c r="D108" s="124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59"/>
      <c r="HY108" s="32"/>
      <c r="HZ108" s="32"/>
      <c r="IA108" s="32"/>
      <c r="IB108" s="32"/>
      <c r="IC108" s="32"/>
      <c r="ID108" s="32"/>
      <c r="IE108" s="3" t="s">
        <v>124</v>
      </c>
      <c r="IF108" s="32"/>
      <c r="IG108" s="32"/>
      <c r="II108" s="32"/>
      <c r="IK108" s="32"/>
    </row>
    <row r="109" spans="1:245" customFormat="1" ht="14.5" x14ac:dyDescent="0.35">
      <c r="A109" s="43"/>
      <c r="B109" s="44"/>
      <c r="C109" s="160" t="s">
        <v>54</v>
      </c>
      <c r="D109" s="160"/>
      <c r="E109" s="160"/>
      <c r="F109" s="160"/>
      <c r="G109" s="160"/>
      <c r="H109" s="35"/>
      <c r="I109" s="36"/>
      <c r="J109" s="36"/>
      <c r="K109" s="36"/>
      <c r="L109" s="39"/>
      <c r="M109" s="36"/>
      <c r="N109" s="45">
        <v>139121.49</v>
      </c>
      <c r="O109" s="36"/>
      <c r="P109" s="46">
        <v>1683.37</v>
      </c>
      <c r="HY109" s="32"/>
      <c r="HZ109" s="32"/>
      <c r="IA109" s="32"/>
      <c r="IB109" s="32"/>
      <c r="IC109" s="32"/>
      <c r="ID109" s="32"/>
      <c r="IF109" s="32" t="s">
        <v>54</v>
      </c>
      <c r="IG109" s="32"/>
      <c r="II109" s="32"/>
      <c r="IK109" s="32"/>
    </row>
    <row r="110" spans="1:245" customFormat="1" ht="0.75" customHeight="1" x14ac:dyDescent="0.35">
      <c r="A110" s="47"/>
      <c r="B110" s="48"/>
      <c r="C110" s="48"/>
      <c r="D110" s="48"/>
      <c r="E110" s="48"/>
      <c r="F110" s="48"/>
      <c r="G110" s="48"/>
      <c r="H110" s="49"/>
      <c r="I110" s="50"/>
      <c r="J110" s="50"/>
      <c r="K110" s="50"/>
      <c r="L110" s="51"/>
      <c r="M110" s="50"/>
      <c r="N110" s="51"/>
      <c r="O110" s="50"/>
      <c r="P110" s="52"/>
      <c r="HY110" s="32"/>
      <c r="HZ110" s="32"/>
      <c r="IA110" s="32"/>
      <c r="IB110" s="32"/>
      <c r="IC110" s="32"/>
      <c r="ID110" s="32"/>
      <c r="IF110" s="32"/>
      <c r="IG110" s="32"/>
      <c r="II110" s="32"/>
      <c r="IK110" s="32"/>
    </row>
    <row r="111" spans="1:245" customFormat="1" ht="24.75" customHeight="1" x14ac:dyDescent="0.35">
      <c r="A111" s="33" t="s">
        <v>125</v>
      </c>
      <c r="B111" s="34" t="s">
        <v>126</v>
      </c>
      <c r="C111" s="158" t="s">
        <v>127</v>
      </c>
      <c r="D111" s="158"/>
      <c r="E111" s="158"/>
      <c r="F111" s="158"/>
      <c r="G111" s="158"/>
      <c r="H111" s="35" t="s">
        <v>128</v>
      </c>
      <c r="I111" s="36">
        <v>2</v>
      </c>
      <c r="J111" s="37">
        <v>1</v>
      </c>
      <c r="K111" s="37">
        <v>2</v>
      </c>
      <c r="L111" s="45">
        <v>1524.89</v>
      </c>
      <c r="M111" s="38">
        <v>1.08</v>
      </c>
      <c r="N111" s="77">
        <v>1646.88</v>
      </c>
      <c r="O111" s="36"/>
      <c r="P111" s="46">
        <v>3293.76</v>
      </c>
      <c r="HY111" s="32"/>
      <c r="HZ111" s="32" t="s">
        <v>127</v>
      </c>
      <c r="IA111" s="32" t="s">
        <v>2</v>
      </c>
      <c r="IB111" s="32" t="s">
        <v>2</v>
      </c>
      <c r="IC111" s="32" t="s">
        <v>2</v>
      </c>
      <c r="ID111" s="32" t="s">
        <v>2</v>
      </c>
      <c r="IF111" s="32"/>
      <c r="IG111" s="32"/>
      <c r="II111" s="32"/>
      <c r="IK111" s="32"/>
    </row>
    <row r="112" spans="1:245" customFormat="1" ht="14.5" x14ac:dyDescent="0.35">
      <c r="A112" s="42"/>
      <c r="B112" s="7"/>
      <c r="C112" s="124" t="s">
        <v>129</v>
      </c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59"/>
      <c r="HY112" s="32"/>
      <c r="HZ112" s="32"/>
      <c r="IA112" s="32"/>
      <c r="IB112" s="32"/>
      <c r="IC112" s="32"/>
      <c r="ID112" s="32"/>
      <c r="IE112" s="3" t="s">
        <v>129</v>
      </c>
      <c r="IF112" s="32"/>
      <c r="IG112" s="32"/>
      <c r="II112" s="32"/>
      <c r="IK112" s="32"/>
    </row>
    <row r="113" spans="1:245" customFormat="1" ht="14.5" x14ac:dyDescent="0.35">
      <c r="A113" s="43"/>
      <c r="B113" s="44"/>
      <c r="C113" s="160" t="s">
        <v>54</v>
      </c>
      <c r="D113" s="160"/>
      <c r="E113" s="160"/>
      <c r="F113" s="160"/>
      <c r="G113" s="160"/>
      <c r="H113" s="35"/>
      <c r="I113" s="36"/>
      <c r="J113" s="36"/>
      <c r="K113" s="36"/>
      <c r="L113" s="39"/>
      <c r="M113" s="36"/>
      <c r="N113" s="39"/>
      <c r="O113" s="36"/>
      <c r="P113" s="46">
        <v>3293.76</v>
      </c>
      <c r="HY113" s="32"/>
      <c r="HZ113" s="32"/>
      <c r="IA113" s="32"/>
      <c r="IB113" s="32"/>
      <c r="IC113" s="32"/>
      <c r="ID113" s="32"/>
      <c r="IF113" s="32" t="s">
        <v>54</v>
      </c>
      <c r="IG113" s="32"/>
      <c r="II113" s="32"/>
      <c r="IK113" s="32"/>
    </row>
    <row r="114" spans="1:245" customFormat="1" ht="0.75" customHeight="1" x14ac:dyDescent="0.35">
      <c r="A114" s="47"/>
      <c r="B114" s="48"/>
      <c r="C114" s="48"/>
      <c r="D114" s="48"/>
      <c r="E114" s="48"/>
      <c r="F114" s="48"/>
      <c r="G114" s="48"/>
      <c r="H114" s="49"/>
      <c r="I114" s="50"/>
      <c r="J114" s="50"/>
      <c r="K114" s="50"/>
      <c r="L114" s="51"/>
      <c r="M114" s="50"/>
      <c r="N114" s="51"/>
      <c r="O114" s="50"/>
      <c r="P114" s="52"/>
      <c r="HY114" s="32"/>
      <c r="HZ114" s="32"/>
      <c r="IA114" s="32"/>
      <c r="IB114" s="32"/>
      <c r="IC114" s="32"/>
      <c r="ID114" s="32"/>
      <c r="IF114" s="32"/>
      <c r="IG114" s="32"/>
      <c r="II114" s="32"/>
      <c r="IK114" s="32"/>
    </row>
    <row r="115" spans="1:245" customFormat="1" ht="18.75" customHeight="1" x14ac:dyDescent="0.35">
      <c r="A115" s="33" t="s">
        <v>130</v>
      </c>
      <c r="B115" s="34" t="s">
        <v>131</v>
      </c>
      <c r="C115" s="158" t="s">
        <v>132</v>
      </c>
      <c r="D115" s="158"/>
      <c r="E115" s="158"/>
      <c r="F115" s="158"/>
      <c r="G115" s="158"/>
      <c r="H115" s="35" t="s">
        <v>52</v>
      </c>
      <c r="I115" s="36">
        <v>0.89600000000000002</v>
      </c>
      <c r="J115" s="37">
        <v>1</v>
      </c>
      <c r="K115" s="76">
        <v>0.89600000000000002</v>
      </c>
      <c r="L115" s="39"/>
      <c r="M115" s="36"/>
      <c r="N115" s="40"/>
      <c r="O115" s="36"/>
      <c r="P115" s="41"/>
      <c r="HY115" s="32"/>
      <c r="HZ115" s="32" t="s">
        <v>132</v>
      </c>
      <c r="IA115" s="32" t="s">
        <v>2</v>
      </c>
      <c r="IB115" s="32" t="s">
        <v>2</v>
      </c>
      <c r="IC115" s="32" t="s">
        <v>2</v>
      </c>
      <c r="ID115" s="32" t="s">
        <v>2</v>
      </c>
      <c r="IF115" s="32"/>
      <c r="IG115" s="32"/>
      <c r="II115" s="32"/>
      <c r="IK115" s="32"/>
    </row>
    <row r="116" spans="1:245" customFormat="1" ht="14.5" x14ac:dyDescent="0.35">
      <c r="A116" s="42"/>
      <c r="B116" s="7"/>
      <c r="C116" s="124" t="s">
        <v>133</v>
      </c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59"/>
      <c r="HY116" s="32"/>
      <c r="HZ116" s="32"/>
      <c r="IA116" s="32"/>
      <c r="IB116" s="32"/>
      <c r="IC116" s="32"/>
      <c r="ID116" s="32"/>
      <c r="IE116" s="3" t="s">
        <v>133</v>
      </c>
      <c r="IF116" s="32"/>
      <c r="IG116" s="32"/>
      <c r="II116" s="32"/>
      <c r="IK116" s="32"/>
    </row>
    <row r="117" spans="1:245" customFormat="1" ht="14.5" x14ac:dyDescent="0.35">
      <c r="A117" s="43"/>
      <c r="B117" s="44"/>
      <c r="C117" s="160" t="s">
        <v>54</v>
      </c>
      <c r="D117" s="160"/>
      <c r="E117" s="160"/>
      <c r="F117" s="160"/>
      <c r="G117" s="160"/>
      <c r="H117" s="35"/>
      <c r="I117" s="36"/>
      <c r="J117" s="36"/>
      <c r="K117" s="36"/>
      <c r="L117" s="39"/>
      <c r="M117" s="36"/>
      <c r="N117" s="45">
        <v>10816.31</v>
      </c>
      <c r="O117" s="36"/>
      <c r="P117" s="46">
        <v>9691.41</v>
      </c>
      <c r="HY117" s="32"/>
      <c r="HZ117" s="32"/>
      <c r="IA117" s="32"/>
      <c r="IB117" s="32"/>
      <c r="IC117" s="32"/>
      <c r="ID117" s="32"/>
      <c r="IF117" s="32" t="s">
        <v>54</v>
      </c>
      <c r="IG117" s="32"/>
      <c r="II117" s="32"/>
      <c r="IK117" s="32"/>
    </row>
    <row r="118" spans="1:245" customFormat="1" ht="0.75" customHeight="1" x14ac:dyDescent="0.35">
      <c r="A118" s="47"/>
      <c r="B118" s="48"/>
      <c r="C118" s="48"/>
      <c r="D118" s="48"/>
      <c r="E118" s="48"/>
      <c r="F118" s="48"/>
      <c r="G118" s="48"/>
      <c r="H118" s="49"/>
      <c r="I118" s="50"/>
      <c r="J118" s="50"/>
      <c r="K118" s="50"/>
      <c r="L118" s="51"/>
      <c r="M118" s="50"/>
      <c r="N118" s="51"/>
      <c r="O118" s="50"/>
      <c r="P118" s="52"/>
      <c r="HY118" s="32"/>
      <c r="HZ118" s="32"/>
      <c r="IA118" s="32"/>
      <c r="IB118" s="32"/>
      <c r="IC118" s="32"/>
      <c r="ID118" s="32"/>
      <c r="IF118" s="32"/>
      <c r="IG118" s="32"/>
      <c r="II118" s="32"/>
      <c r="IK118" s="32"/>
    </row>
    <row r="119" spans="1:245" customFormat="1" ht="16.5" customHeight="1" x14ac:dyDescent="0.35">
      <c r="A119" s="33" t="s">
        <v>134</v>
      </c>
      <c r="B119" s="34" t="s">
        <v>135</v>
      </c>
      <c r="C119" s="158" t="s">
        <v>136</v>
      </c>
      <c r="D119" s="158"/>
      <c r="E119" s="158"/>
      <c r="F119" s="158"/>
      <c r="G119" s="158"/>
      <c r="H119" s="35" t="s">
        <v>52</v>
      </c>
      <c r="I119" s="36">
        <v>0.13600000000000001</v>
      </c>
      <c r="J119" s="37">
        <v>1</v>
      </c>
      <c r="K119" s="76">
        <v>0.13600000000000001</v>
      </c>
      <c r="L119" s="39"/>
      <c r="M119" s="36"/>
      <c r="N119" s="40"/>
      <c r="O119" s="36"/>
      <c r="P119" s="41"/>
      <c r="HY119" s="32"/>
      <c r="HZ119" s="32" t="s">
        <v>136</v>
      </c>
      <c r="IA119" s="32" t="s">
        <v>2</v>
      </c>
      <c r="IB119" s="32" t="s">
        <v>2</v>
      </c>
      <c r="IC119" s="32" t="s">
        <v>2</v>
      </c>
      <c r="ID119" s="32" t="s">
        <v>2</v>
      </c>
      <c r="IF119" s="32"/>
      <c r="IG119" s="32"/>
      <c r="II119" s="32"/>
      <c r="IK119" s="32"/>
    </row>
    <row r="120" spans="1:245" customFormat="1" ht="14.5" x14ac:dyDescent="0.35">
      <c r="A120" s="42"/>
      <c r="B120" s="7"/>
      <c r="C120" s="124" t="s">
        <v>137</v>
      </c>
      <c r="D120" s="124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  <c r="O120" s="124"/>
      <c r="P120" s="159"/>
      <c r="HY120" s="32"/>
      <c r="HZ120" s="32"/>
      <c r="IA120" s="32"/>
      <c r="IB120" s="32"/>
      <c r="IC120" s="32"/>
      <c r="ID120" s="32"/>
      <c r="IE120" s="3" t="s">
        <v>137</v>
      </c>
      <c r="IF120" s="32"/>
      <c r="IG120" s="32"/>
      <c r="II120" s="32"/>
      <c r="IK120" s="32"/>
    </row>
    <row r="121" spans="1:245" customFormat="1" ht="14.5" x14ac:dyDescent="0.35">
      <c r="A121" s="43"/>
      <c r="B121" s="44"/>
      <c r="C121" s="160" t="s">
        <v>54</v>
      </c>
      <c r="D121" s="160"/>
      <c r="E121" s="160"/>
      <c r="F121" s="160"/>
      <c r="G121" s="160"/>
      <c r="H121" s="35"/>
      <c r="I121" s="36"/>
      <c r="J121" s="36"/>
      <c r="K121" s="36"/>
      <c r="L121" s="39"/>
      <c r="M121" s="36"/>
      <c r="N121" s="45">
        <v>7087.79</v>
      </c>
      <c r="O121" s="36"/>
      <c r="P121" s="81">
        <v>963.94</v>
      </c>
      <c r="HY121" s="32"/>
      <c r="HZ121" s="32"/>
      <c r="IA121" s="32"/>
      <c r="IB121" s="32"/>
      <c r="IC121" s="32"/>
      <c r="ID121" s="32"/>
      <c r="IF121" s="32" t="s">
        <v>54</v>
      </c>
      <c r="IG121" s="32"/>
      <c r="II121" s="32"/>
      <c r="IK121" s="32"/>
    </row>
    <row r="122" spans="1:245" customFormat="1" ht="0.75" customHeight="1" x14ac:dyDescent="0.35">
      <c r="A122" s="47"/>
      <c r="B122" s="48"/>
      <c r="C122" s="48"/>
      <c r="D122" s="48"/>
      <c r="E122" s="48"/>
      <c r="F122" s="48"/>
      <c r="G122" s="48"/>
      <c r="H122" s="49"/>
      <c r="I122" s="50"/>
      <c r="J122" s="50"/>
      <c r="K122" s="50"/>
      <c r="L122" s="51"/>
      <c r="M122" s="50"/>
      <c r="N122" s="51"/>
      <c r="O122" s="50"/>
      <c r="P122" s="52"/>
      <c r="HY122" s="32"/>
      <c r="HZ122" s="32"/>
      <c r="IA122" s="32"/>
      <c r="IB122" s="32"/>
      <c r="IC122" s="32"/>
      <c r="ID122" s="32"/>
      <c r="IF122" s="32"/>
      <c r="IG122" s="32"/>
      <c r="II122" s="32"/>
      <c r="IK122" s="32"/>
    </row>
    <row r="123" spans="1:245" customFormat="1" ht="22" x14ac:dyDescent="0.35">
      <c r="A123" s="33" t="s">
        <v>138</v>
      </c>
      <c r="B123" s="34" t="s">
        <v>139</v>
      </c>
      <c r="C123" s="158" t="s">
        <v>140</v>
      </c>
      <c r="D123" s="158"/>
      <c r="E123" s="158"/>
      <c r="F123" s="158"/>
      <c r="G123" s="158"/>
      <c r="H123" s="35" t="s">
        <v>52</v>
      </c>
      <c r="I123" s="36">
        <v>0.76</v>
      </c>
      <c r="J123" s="37">
        <v>1</v>
      </c>
      <c r="K123" s="38">
        <v>0.76</v>
      </c>
      <c r="L123" s="39"/>
      <c r="M123" s="36"/>
      <c r="N123" s="40"/>
      <c r="O123" s="36"/>
      <c r="P123" s="41"/>
      <c r="HY123" s="32"/>
      <c r="HZ123" s="32" t="s">
        <v>140</v>
      </c>
      <c r="IA123" s="32" t="s">
        <v>2</v>
      </c>
      <c r="IB123" s="32" t="s">
        <v>2</v>
      </c>
      <c r="IC123" s="32" t="s">
        <v>2</v>
      </c>
      <c r="ID123" s="32" t="s">
        <v>2</v>
      </c>
      <c r="IF123" s="32"/>
      <c r="IG123" s="32"/>
      <c r="II123" s="32"/>
      <c r="IK123" s="32"/>
    </row>
    <row r="124" spans="1:245" customFormat="1" ht="14.5" x14ac:dyDescent="0.35">
      <c r="A124" s="42"/>
      <c r="B124" s="7"/>
      <c r="C124" s="124" t="s">
        <v>53</v>
      </c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  <c r="O124" s="124"/>
      <c r="P124" s="159"/>
      <c r="HY124" s="32"/>
      <c r="HZ124" s="32"/>
      <c r="IA124" s="32"/>
      <c r="IB124" s="32"/>
      <c r="IC124" s="32"/>
      <c r="ID124" s="32"/>
      <c r="IE124" s="3" t="s">
        <v>53</v>
      </c>
      <c r="IF124" s="32"/>
      <c r="IG124" s="32"/>
      <c r="II124" s="32"/>
      <c r="IK124" s="32"/>
    </row>
    <row r="125" spans="1:245" customFormat="1" ht="14.5" x14ac:dyDescent="0.35">
      <c r="A125" s="43"/>
      <c r="B125" s="44"/>
      <c r="C125" s="160" t="s">
        <v>54</v>
      </c>
      <c r="D125" s="160"/>
      <c r="E125" s="160"/>
      <c r="F125" s="160"/>
      <c r="G125" s="160"/>
      <c r="H125" s="35"/>
      <c r="I125" s="36"/>
      <c r="J125" s="36"/>
      <c r="K125" s="36"/>
      <c r="L125" s="39"/>
      <c r="M125" s="36"/>
      <c r="N125" s="45">
        <v>81419.55</v>
      </c>
      <c r="O125" s="36"/>
      <c r="P125" s="46">
        <v>61878.86</v>
      </c>
      <c r="HY125" s="32"/>
      <c r="HZ125" s="32"/>
      <c r="IA125" s="32"/>
      <c r="IB125" s="32"/>
      <c r="IC125" s="32"/>
      <c r="ID125" s="32"/>
      <c r="IF125" s="32" t="s">
        <v>54</v>
      </c>
      <c r="IG125" s="32"/>
      <c r="II125" s="32"/>
      <c r="IK125" s="32"/>
    </row>
    <row r="126" spans="1:245" customFormat="1" ht="0.75" customHeight="1" x14ac:dyDescent="0.35">
      <c r="A126" s="47"/>
      <c r="B126" s="48"/>
      <c r="C126" s="48"/>
      <c r="D126" s="48"/>
      <c r="E126" s="48"/>
      <c r="F126" s="48"/>
      <c r="G126" s="48"/>
      <c r="H126" s="49"/>
      <c r="I126" s="50"/>
      <c r="J126" s="50"/>
      <c r="K126" s="50"/>
      <c r="L126" s="51"/>
      <c r="M126" s="50"/>
      <c r="N126" s="51"/>
      <c r="O126" s="50"/>
      <c r="P126" s="52"/>
      <c r="HY126" s="32"/>
      <c r="HZ126" s="32"/>
      <c r="IA126" s="32"/>
      <c r="IB126" s="32"/>
      <c r="IC126" s="32"/>
      <c r="ID126" s="32"/>
      <c r="IF126" s="32"/>
      <c r="IG126" s="32"/>
      <c r="II126" s="32"/>
      <c r="IK126" s="32"/>
    </row>
    <row r="127" spans="1:245" customFormat="1" ht="1.5" customHeight="1" x14ac:dyDescent="0.35">
      <c r="A127" s="47"/>
      <c r="B127" s="53"/>
      <c r="C127" s="53"/>
      <c r="D127" s="53"/>
      <c r="E127" s="53"/>
      <c r="F127" s="50"/>
      <c r="G127" s="50"/>
      <c r="H127" s="50"/>
      <c r="I127" s="50"/>
      <c r="J127" s="51"/>
      <c r="K127" s="50"/>
      <c r="L127" s="51"/>
      <c r="M127" s="54"/>
      <c r="N127" s="51"/>
      <c r="O127" s="55"/>
      <c r="P127" s="56"/>
      <c r="Q127" s="57"/>
      <c r="R127" s="58"/>
      <c r="HY127" s="32"/>
      <c r="HZ127" s="32"/>
      <c r="IA127" s="32"/>
      <c r="IB127" s="32"/>
      <c r="IC127" s="32"/>
      <c r="ID127" s="32"/>
      <c r="IF127" s="32"/>
      <c r="IG127" s="32"/>
      <c r="II127" s="32"/>
      <c r="IK127" s="32"/>
    </row>
    <row r="128" spans="1:245" customFormat="1" ht="14.5" x14ac:dyDescent="0.35">
      <c r="A128" s="59"/>
      <c r="B128" s="60"/>
      <c r="C128" s="161" t="s">
        <v>141</v>
      </c>
      <c r="D128" s="161"/>
      <c r="E128" s="161"/>
      <c r="F128" s="161"/>
      <c r="G128" s="161"/>
      <c r="H128" s="161"/>
      <c r="I128" s="161"/>
      <c r="J128" s="161"/>
      <c r="K128" s="161"/>
      <c r="L128" s="161"/>
      <c r="M128" s="161"/>
      <c r="N128" s="161"/>
      <c r="O128" s="161"/>
      <c r="P128" s="62"/>
      <c r="Q128" s="57"/>
      <c r="R128" s="58"/>
      <c r="HY128" s="32"/>
      <c r="HZ128" s="32"/>
      <c r="IA128" s="32"/>
      <c r="IB128" s="32"/>
      <c r="IC128" s="32"/>
      <c r="ID128" s="32"/>
      <c r="IF128" s="32"/>
      <c r="IG128" s="32" t="s">
        <v>141</v>
      </c>
      <c r="II128" s="32"/>
      <c r="IK128" s="32"/>
    </row>
    <row r="129" spans="1:245" customFormat="1" ht="14.5" x14ac:dyDescent="0.35">
      <c r="A129" s="59"/>
      <c r="B129" s="63"/>
      <c r="C129" s="125" t="s">
        <v>56</v>
      </c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64">
        <v>161158.01</v>
      </c>
      <c r="Q129" s="57"/>
      <c r="R129" s="58"/>
      <c r="HY129" s="32"/>
      <c r="HZ129" s="32"/>
      <c r="IA129" s="32"/>
      <c r="IB129" s="32"/>
      <c r="IC129" s="32"/>
      <c r="ID129" s="32"/>
      <c r="IF129" s="32"/>
      <c r="IG129" s="32"/>
      <c r="IH129" s="3" t="s">
        <v>56</v>
      </c>
      <c r="II129" s="32"/>
      <c r="IK129" s="32"/>
    </row>
    <row r="130" spans="1:245" customFormat="1" ht="14.5" x14ac:dyDescent="0.35">
      <c r="A130" s="59"/>
      <c r="B130" s="63"/>
      <c r="C130" s="125" t="s">
        <v>57</v>
      </c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64">
        <v>247448.86</v>
      </c>
      <c r="Q130" s="57"/>
      <c r="R130" s="58"/>
      <c r="HY130" s="32"/>
      <c r="HZ130" s="32"/>
      <c r="IA130" s="32"/>
      <c r="IB130" s="32"/>
      <c r="IC130" s="32"/>
      <c r="ID130" s="32"/>
      <c r="IF130" s="32"/>
      <c r="IG130" s="32"/>
      <c r="IH130" s="3" t="s">
        <v>57</v>
      </c>
      <c r="II130" s="32"/>
      <c r="IK130" s="32"/>
    </row>
    <row r="131" spans="1:245" customFormat="1" ht="14.5" x14ac:dyDescent="0.35">
      <c r="A131" s="59"/>
      <c r="B131" s="63"/>
      <c r="C131" s="125" t="s">
        <v>142</v>
      </c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64">
        <v>26085.99</v>
      </c>
      <c r="Q131" s="57"/>
      <c r="R131" s="58"/>
      <c r="HY131" s="32"/>
      <c r="HZ131" s="32"/>
      <c r="IA131" s="32"/>
      <c r="IB131" s="32"/>
      <c r="IC131" s="32"/>
      <c r="ID131" s="32"/>
      <c r="IF131" s="32"/>
      <c r="IG131" s="32"/>
      <c r="IH131" s="3" t="s">
        <v>142</v>
      </c>
      <c r="II131" s="32"/>
      <c r="IK131" s="32"/>
    </row>
    <row r="132" spans="1:245" customFormat="1" ht="14.5" x14ac:dyDescent="0.35">
      <c r="A132" s="59"/>
      <c r="B132" s="63"/>
      <c r="C132" s="125" t="s">
        <v>58</v>
      </c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64">
        <v>83252.56</v>
      </c>
      <c r="Q132" s="57"/>
      <c r="R132" s="58"/>
      <c r="HY132" s="32"/>
      <c r="HZ132" s="32"/>
      <c r="IA132" s="32"/>
      <c r="IB132" s="32"/>
      <c r="IC132" s="32"/>
      <c r="ID132" s="32"/>
      <c r="IF132" s="32"/>
      <c r="IG132" s="32"/>
      <c r="IH132" s="3" t="s">
        <v>58</v>
      </c>
      <c r="II132" s="32"/>
      <c r="IK132" s="32"/>
    </row>
    <row r="133" spans="1:245" customFormat="1" ht="14.5" x14ac:dyDescent="0.35">
      <c r="A133" s="59"/>
      <c r="B133" s="63"/>
      <c r="C133" s="125" t="s">
        <v>59</v>
      </c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64">
        <v>73319.25</v>
      </c>
      <c r="Q133" s="57"/>
      <c r="R133" s="58"/>
      <c r="HY133" s="32"/>
      <c r="HZ133" s="32"/>
      <c r="IA133" s="32"/>
      <c r="IB133" s="32"/>
      <c r="IC133" s="32"/>
      <c r="ID133" s="32"/>
      <c r="IF133" s="32"/>
      <c r="IG133" s="32"/>
      <c r="IH133" s="3" t="s">
        <v>59</v>
      </c>
      <c r="II133" s="32"/>
      <c r="IK133" s="32"/>
    </row>
    <row r="134" spans="1:245" customFormat="1" ht="14.5" x14ac:dyDescent="0.35">
      <c r="A134" s="59"/>
      <c r="B134" s="63"/>
      <c r="C134" s="125" t="s">
        <v>60</v>
      </c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64">
        <v>39057.589999999997</v>
      </c>
      <c r="Q134" s="57"/>
      <c r="R134" s="58"/>
      <c r="HY134" s="32"/>
      <c r="HZ134" s="32"/>
      <c r="IA134" s="32"/>
      <c r="IB134" s="32"/>
      <c r="IC134" s="32"/>
      <c r="ID134" s="32"/>
      <c r="IF134" s="32"/>
      <c r="IG134" s="32"/>
      <c r="IH134" s="3" t="s">
        <v>60</v>
      </c>
      <c r="II134" s="32"/>
      <c r="IK134" s="32"/>
    </row>
    <row r="135" spans="1:245" customFormat="1" ht="14.5" x14ac:dyDescent="0.35">
      <c r="A135" s="59"/>
      <c r="B135" s="60"/>
      <c r="C135" s="161" t="s">
        <v>143</v>
      </c>
      <c r="D135" s="161"/>
      <c r="E135" s="161"/>
      <c r="F135" s="161"/>
      <c r="G135" s="161"/>
      <c r="H135" s="161"/>
      <c r="I135" s="161"/>
      <c r="J135" s="161"/>
      <c r="K135" s="161"/>
      <c r="L135" s="161"/>
      <c r="M135" s="161"/>
      <c r="N135" s="161"/>
      <c r="O135" s="161"/>
      <c r="P135" s="66">
        <v>273534.84999999998</v>
      </c>
      <c r="Q135" s="57"/>
      <c r="R135" s="58"/>
      <c r="HY135" s="32"/>
      <c r="HZ135" s="32"/>
      <c r="IA135" s="32"/>
      <c r="IB135" s="32"/>
      <c r="IC135" s="32"/>
      <c r="ID135" s="32"/>
      <c r="IF135" s="32"/>
      <c r="IG135" s="32"/>
      <c r="II135" s="32" t="s">
        <v>143</v>
      </c>
      <c r="IK135" s="32"/>
    </row>
    <row r="136" spans="1:245" customFormat="1" ht="17.25" customHeight="1" x14ac:dyDescent="0.35">
      <c r="A136" s="67"/>
      <c r="B136" s="68"/>
      <c r="C136" s="162" t="s">
        <v>62</v>
      </c>
      <c r="D136" s="162"/>
      <c r="E136" s="69"/>
      <c r="F136" s="69"/>
      <c r="G136" s="69"/>
      <c r="H136" s="69"/>
      <c r="I136" s="69"/>
      <c r="J136" s="69"/>
      <c r="K136" s="70"/>
      <c r="L136" s="69"/>
      <c r="M136" s="69"/>
      <c r="N136" s="69"/>
      <c r="O136" s="69" t="s">
        <v>63</v>
      </c>
      <c r="P136" s="71">
        <v>0</v>
      </c>
      <c r="Q136" s="57"/>
      <c r="R136" s="58"/>
      <c r="HY136" s="32"/>
      <c r="HZ136" s="32"/>
      <c r="IA136" s="32"/>
      <c r="IB136" s="32"/>
      <c r="IC136" s="32"/>
      <c r="ID136" s="32"/>
      <c r="IF136" s="32"/>
      <c r="IG136" s="32"/>
      <c r="IH136" s="3" t="s">
        <v>64</v>
      </c>
      <c r="II136" s="32"/>
      <c r="IK136" s="32"/>
    </row>
    <row r="137" spans="1:245" customFormat="1" ht="15" customHeight="1" x14ac:dyDescent="0.35">
      <c r="A137" s="72"/>
      <c r="B137" s="73"/>
      <c r="C137" s="163" t="s">
        <v>144</v>
      </c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74">
        <f>ROUND(P135*P136,2)</f>
        <v>0</v>
      </c>
      <c r="Q137" s="57"/>
      <c r="R137" s="58"/>
      <c r="HY137" s="32"/>
      <c r="HZ137" s="32"/>
      <c r="IA137" s="32"/>
      <c r="IB137" s="32"/>
      <c r="IC137" s="32"/>
      <c r="ID137" s="32"/>
      <c r="IF137" s="32"/>
      <c r="IG137" s="32"/>
      <c r="II137" s="32"/>
      <c r="IJ137" s="3" t="s">
        <v>66</v>
      </c>
      <c r="IK137" s="32"/>
    </row>
    <row r="138" spans="1:245" customFormat="1" ht="14.5" x14ac:dyDescent="0.35">
      <c r="A138" s="155" t="s">
        <v>145</v>
      </c>
      <c r="B138" s="156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  <c r="M138" s="156"/>
      <c r="N138" s="156"/>
      <c r="O138" s="156"/>
      <c r="P138" s="157"/>
      <c r="HY138" s="32" t="s">
        <v>145</v>
      </c>
      <c r="HZ138" s="32"/>
      <c r="IA138" s="32"/>
      <c r="IB138" s="32"/>
      <c r="IC138" s="32"/>
      <c r="ID138" s="32"/>
      <c r="IF138" s="32"/>
      <c r="IG138" s="32"/>
      <c r="II138" s="32"/>
      <c r="IK138" s="32"/>
    </row>
    <row r="139" spans="1:245" customFormat="1" ht="14.5" x14ac:dyDescent="0.35">
      <c r="A139" s="155" t="s">
        <v>146</v>
      </c>
      <c r="B139" s="156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  <c r="M139" s="156"/>
      <c r="N139" s="156"/>
      <c r="O139" s="156"/>
      <c r="P139" s="157"/>
      <c r="HY139" s="32"/>
      <c r="HZ139" s="32"/>
      <c r="IA139" s="32"/>
      <c r="IB139" s="32"/>
      <c r="IC139" s="32"/>
      <c r="ID139" s="32"/>
      <c r="IF139" s="32"/>
      <c r="IG139" s="32"/>
      <c r="II139" s="32"/>
      <c r="IK139" s="32" t="s">
        <v>146</v>
      </c>
    </row>
    <row r="140" spans="1:245" customFormat="1" ht="14.5" x14ac:dyDescent="0.35">
      <c r="A140" s="33" t="s">
        <v>147</v>
      </c>
      <c r="B140" s="34" t="s">
        <v>148</v>
      </c>
      <c r="C140" s="158" t="s">
        <v>149</v>
      </c>
      <c r="D140" s="158"/>
      <c r="E140" s="158"/>
      <c r="F140" s="158"/>
      <c r="G140" s="158"/>
      <c r="H140" s="35" t="s">
        <v>119</v>
      </c>
      <c r="I140" s="36">
        <v>1.4239999999999999</v>
      </c>
      <c r="J140" s="37">
        <v>1</v>
      </c>
      <c r="K140" s="76">
        <v>1.4239999999999999</v>
      </c>
      <c r="L140" s="39"/>
      <c r="M140" s="36"/>
      <c r="N140" s="40"/>
      <c r="O140" s="36"/>
      <c r="P140" s="41"/>
      <c r="HY140" s="32"/>
      <c r="HZ140" s="32" t="s">
        <v>149</v>
      </c>
      <c r="IA140" s="32" t="s">
        <v>2</v>
      </c>
      <c r="IB140" s="32" t="s">
        <v>2</v>
      </c>
      <c r="IC140" s="32" t="s">
        <v>2</v>
      </c>
      <c r="ID140" s="32" t="s">
        <v>2</v>
      </c>
      <c r="IF140" s="32"/>
      <c r="IG140" s="32"/>
      <c r="II140" s="32"/>
      <c r="IK140" s="32"/>
    </row>
    <row r="141" spans="1:245" customFormat="1" ht="14.5" x14ac:dyDescent="0.35">
      <c r="A141" s="42"/>
      <c r="B141" s="7"/>
      <c r="C141" s="124" t="s">
        <v>150</v>
      </c>
      <c r="D141" s="124"/>
      <c r="E141" s="124"/>
      <c r="F141" s="124"/>
      <c r="G141" s="124"/>
      <c r="H141" s="124"/>
      <c r="I141" s="124"/>
      <c r="J141" s="124"/>
      <c r="K141" s="124"/>
      <c r="L141" s="124"/>
      <c r="M141" s="124"/>
      <c r="N141" s="124"/>
      <c r="O141" s="124"/>
      <c r="P141" s="159"/>
      <c r="HY141" s="32"/>
      <c r="HZ141" s="32"/>
      <c r="IA141" s="32"/>
      <c r="IB141" s="32"/>
      <c r="IC141" s="32"/>
      <c r="ID141" s="32"/>
      <c r="IE141" s="3" t="s">
        <v>150</v>
      </c>
      <c r="IF141" s="32"/>
      <c r="IG141" s="32"/>
      <c r="II141" s="32"/>
      <c r="IK141" s="32"/>
    </row>
    <row r="142" spans="1:245" customFormat="1" ht="14.5" x14ac:dyDescent="0.35">
      <c r="A142" s="43"/>
      <c r="B142" s="44"/>
      <c r="C142" s="160" t="s">
        <v>54</v>
      </c>
      <c r="D142" s="160"/>
      <c r="E142" s="160"/>
      <c r="F142" s="160"/>
      <c r="G142" s="160"/>
      <c r="H142" s="35"/>
      <c r="I142" s="36"/>
      <c r="J142" s="36"/>
      <c r="K142" s="36"/>
      <c r="L142" s="39"/>
      <c r="M142" s="36"/>
      <c r="N142" s="45">
        <v>17691.689999999999</v>
      </c>
      <c r="O142" s="36"/>
      <c r="P142" s="46">
        <v>25192.959999999999</v>
      </c>
      <c r="HY142" s="32"/>
      <c r="HZ142" s="32"/>
      <c r="IA142" s="32"/>
      <c r="IB142" s="32"/>
      <c r="IC142" s="32"/>
      <c r="ID142" s="32"/>
      <c r="IF142" s="32" t="s">
        <v>54</v>
      </c>
      <c r="IG142" s="32"/>
      <c r="II142" s="32"/>
      <c r="IK142" s="32"/>
    </row>
    <row r="143" spans="1:245" customFormat="1" ht="0.75" customHeight="1" x14ac:dyDescent="0.35">
      <c r="A143" s="47"/>
      <c r="B143" s="48"/>
      <c r="C143" s="48"/>
      <c r="D143" s="48"/>
      <c r="E143" s="48"/>
      <c r="F143" s="48"/>
      <c r="G143" s="48"/>
      <c r="H143" s="49"/>
      <c r="I143" s="50"/>
      <c r="J143" s="50"/>
      <c r="K143" s="50"/>
      <c r="L143" s="51"/>
      <c r="M143" s="50"/>
      <c r="N143" s="51"/>
      <c r="O143" s="50"/>
      <c r="P143" s="52"/>
      <c r="HY143" s="32"/>
      <c r="HZ143" s="32"/>
      <c r="IA143" s="32"/>
      <c r="IB143" s="32"/>
      <c r="IC143" s="32"/>
      <c r="ID143" s="32"/>
      <c r="IF143" s="32"/>
      <c r="IG143" s="32"/>
      <c r="II143" s="32"/>
      <c r="IK143" s="32"/>
    </row>
    <row r="144" spans="1:245" customFormat="1" ht="22" x14ac:dyDescent="0.35">
      <c r="A144" s="33" t="s">
        <v>151</v>
      </c>
      <c r="B144" s="34" t="s">
        <v>152</v>
      </c>
      <c r="C144" s="158" t="s">
        <v>153</v>
      </c>
      <c r="D144" s="158"/>
      <c r="E144" s="158"/>
      <c r="F144" s="158"/>
      <c r="G144" s="158"/>
      <c r="H144" s="35" t="s">
        <v>154</v>
      </c>
      <c r="I144" s="36">
        <v>142.4</v>
      </c>
      <c r="J144" s="37">
        <v>1</v>
      </c>
      <c r="K144" s="78">
        <v>142.4</v>
      </c>
      <c r="L144" s="79">
        <v>231.92</v>
      </c>
      <c r="M144" s="38">
        <v>1.42</v>
      </c>
      <c r="N144" s="80">
        <v>329.33</v>
      </c>
      <c r="O144" s="36"/>
      <c r="P144" s="46">
        <v>46896.59</v>
      </c>
      <c r="HY144" s="32"/>
      <c r="HZ144" s="32" t="s">
        <v>153</v>
      </c>
      <c r="IA144" s="32" t="s">
        <v>2</v>
      </c>
      <c r="IB144" s="32" t="s">
        <v>2</v>
      </c>
      <c r="IC144" s="32" t="s">
        <v>2</v>
      </c>
      <c r="ID144" s="32" t="s">
        <v>2</v>
      </c>
      <c r="IF144" s="32"/>
      <c r="IG144" s="32"/>
      <c r="II144" s="32"/>
      <c r="IK144" s="32"/>
    </row>
    <row r="145" spans="1:245" customFormat="1" ht="14.5" x14ac:dyDescent="0.35">
      <c r="A145" s="43"/>
      <c r="B145" s="44"/>
      <c r="C145" s="160" t="s">
        <v>54</v>
      </c>
      <c r="D145" s="160"/>
      <c r="E145" s="160"/>
      <c r="F145" s="160"/>
      <c r="G145" s="160"/>
      <c r="H145" s="35"/>
      <c r="I145" s="36"/>
      <c r="J145" s="36"/>
      <c r="K145" s="36"/>
      <c r="L145" s="39"/>
      <c r="M145" s="36"/>
      <c r="N145" s="39"/>
      <c r="O145" s="36"/>
      <c r="P145" s="46">
        <v>46896.59</v>
      </c>
      <c r="HY145" s="32"/>
      <c r="HZ145" s="32"/>
      <c r="IA145" s="32"/>
      <c r="IB145" s="32"/>
      <c r="IC145" s="32"/>
      <c r="ID145" s="32"/>
      <c r="IF145" s="32" t="s">
        <v>54</v>
      </c>
      <c r="IG145" s="32"/>
      <c r="II145" s="32"/>
      <c r="IK145" s="32"/>
    </row>
    <row r="146" spans="1:245" customFormat="1" ht="0.75" customHeight="1" x14ac:dyDescent="0.35">
      <c r="A146" s="47"/>
      <c r="B146" s="48"/>
      <c r="C146" s="48"/>
      <c r="D146" s="48"/>
      <c r="E146" s="48"/>
      <c r="F146" s="48"/>
      <c r="G146" s="48"/>
      <c r="H146" s="49"/>
      <c r="I146" s="50"/>
      <c r="J146" s="50"/>
      <c r="K146" s="50"/>
      <c r="L146" s="51"/>
      <c r="M146" s="50"/>
      <c r="N146" s="51"/>
      <c r="O146" s="50"/>
      <c r="P146" s="52"/>
      <c r="HY146" s="32"/>
      <c r="HZ146" s="32"/>
      <c r="IA146" s="32"/>
      <c r="IB146" s="32"/>
      <c r="IC146" s="32"/>
      <c r="ID146" s="32"/>
      <c r="IF146" s="32"/>
      <c r="IG146" s="32"/>
      <c r="II146" s="32"/>
      <c r="IK146" s="32"/>
    </row>
    <row r="147" spans="1:245" customFormat="1" ht="43" x14ac:dyDescent="0.35">
      <c r="A147" s="33" t="s">
        <v>155</v>
      </c>
      <c r="B147" s="34" t="s">
        <v>156</v>
      </c>
      <c r="C147" s="158" t="s">
        <v>157</v>
      </c>
      <c r="D147" s="158"/>
      <c r="E147" s="158"/>
      <c r="F147" s="158"/>
      <c r="G147" s="158"/>
      <c r="H147" s="35" t="s">
        <v>52</v>
      </c>
      <c r="I147" s="36">
        <v>1</v>
      </c>
      <c r="J147" s="37">
        <v>1</v>
      </c>
      <c r="K147" s="37">
        <v>1</v>
      </c>
      <c r="L147" s="39"/>
      <c r="M147" s="36"/>
      <c r="N147" s="40"/>
      <c r="O147" s="36"/>
      <c r="P147" s="41"/>
      <c r="HY147" s="32"/>
      <c r="HZ147" s="32" t="s">
        <v>157</v>
      </c>
      <c r="IA147" s="32" t="s">
        <v>2</v>
      </c>
      <c r="IB147" s="32" t="s">
        <v>2</v>
      </c>
      <c r="IC147" s="32" t="s">
        <v>2</v>
      </c>
      <c r="ID147" s="32" t="s">
        <v>2</v>
      </c>
      <c r="IF147" s="32"/>
      <c r="IG147" s="32"/>
      <c r="II147" s="32"/>
      <c r="IK147" s="32"/>
    </row>
    <row r="148" spans="1:245" customFormat="1" ht="14.5" x14ac:dyDescent="0.35">
      <c r="A148" s="42"/>
      <c r="B148" s="7"/>
      <c r="C148" s="124" t="s">
        <v>103</v>
      </c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59"/>
      <c r="HY148" s="32"/>
      <c r="HZ148" s="32"/>
      <c r="IA148" s="32"/>
      <c r="IB148" s="32"/>
      <c r="IC148" s="32"/>
      <c r="ID148" s="32"/>
      <c r="IE148" s="3" t="s">
        <v>103</v>
      </c>
      <c r="IF148" s="32"/>
      <c r="IG148" s="32"/>
      <c r="II148" s="32"/>
      <c r="IK148" s="32"/>
    </row>
    <row r="149" spans="1:245" customFormat="1" ht="14.5" x14ac:dyDescent="0.35">
      <c r="A149" s="43"/>
      <c r="B149" s="44"/>
      <c r="C149" s="160" t="s">
        <v>54</v>
      </c>
      <c r="D149" s="160"/>
      <c r="E149" s="160"/>
      <c r="F149" s="160"/>
      <c r="G149" s="160"/>
      <c r="H149" s="35"/>
      <c r="I149" s="36"/>
      <c r="J149" s="36"/>
      <c r="K149" s="36"/>
      <c r="L149" s="39"/>
      <c r="M149" s="36"/>
      <c r="N149" s="45">
        <v>20584.29</v>
      </c>
      <c r="O149" s="36"/>
      <c r="P149" s="46">
        <v>20584.29</v>
      </c>
      <c r="HY149" s="32"/>
      <c r="HZ149" s="32"/>
      <c r="IA149" s="32"/>
      <c r="IB149" s="32"/>
      <c r="IC149" s="32"/>
      <c r="ID149" s="32"/>
      <c r="IF149" s="32" t="s">
        <v>54</v>
      </c>
      <c r="IG149" s="32"/>
      <c r="II149" s="32"/>
      <c r="IK149" s="32"/>
    </row>
    <row r="150" spans="1:245" customFormat="1" ht="0.75" customHeight="1" x14ac:dyDescent="0.35">
      <c r="A150" s="47"/>
      <c r="B150" s="48"/>
      <c r="C150" s="48"/>
      <c r="D150" s="48"/>
      <c r="E150" s="48"/>
      <c r="F150" s="48"/>
      <c r="G150" s="48"/>
      <c r="H150" s="49"/>
      <c r="I150" s="50"/>
      <c r="J150" s="50"/>
      <c r="K150" s="50"/>
      <c r="L150" s="51"/>
      <c r="M150" s="50"/>
      <c r="N150" s="51"/>
      <c r="O150" s="50"/>
      <c r="P150" s="52"/>
      <c r="HY150" s="32"/>
      <c r="HZ150" s="32"/>
      <c r="IA150" s="32"/>
      <c r="IB150" s="32"/>
      <c r="IC150" s="32"/>
      <c r="ID150" s="32"/>
      <c r="IF150" s="32"/>
      <c r="IG150" s="32"/>
      <c r="II150" s="32"/>
      <c r="IK150" s="32"/>
    </row>
    <row r="151" spans="1:245" customFormat="1" ht="14.5" x14ac:dyDescent="0.35">
      <c r="A151" s="155" t="s">
        <v>158</v>
      </c>
      <c r="B151" s="156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  <c r="M151" s="156"/>
      <c r="N151" s="156"/>
      <c r="O151" s="156"/>
      <c r="P151" s="157"/>
      <c r="HY151" s="32"/>
      <c r="HZ151" s="32"/>
      <c r="IA151" s="32"/>
      <c r="IB151" s="32"/>
      <c r="IC151" s="32"/>
      <c r="ID151" s="32"/>
      <c r="IF151" s="32"/>
      <c r="IG151" s="32"/>
      <c r="II151" s="32"/>
      <c r="IK151" s="32" t="s">
        <v>158</v>
      </c>
    </row>
    <row r="152" spans="1:245" customFormat="1" ht="17.25" customHeight="1" x14ac:dyDescent="0.35">
      <c r="A152" s="33" t="s">
        <v>159</v>
      </c>
      <c r="B152" s="34" t="s">
        <v>160</v>
      </c>
      <c r="C152" s="158" t="s">
        <v>217</v>
      </c>
      <c r="D152" s="158"/>
      <c r="E152" s="158"/>
      <c r="F152" s="158"/>
      <c r="G152" s="158"/>
      <c r="H152" s="35" t="s">
        <v>52</v>
      </c>
      <c r="I152" s="36">
        <v>0.2</v>
      </c>
      <c r="J152" s="37">
        <v>1</v>
      </c>
      <c r="K152" s="78">
        <v>0.2</v>
      </c>
      <c r="L152" s="39"/>
      <c r="M152" s="36"/>
      <c r="N152" s="40"/>
      <c r="O152" s="36"/>
      <c r="P152" s="41"/>
      <c r="HY152" s="32"/>
      <c r="HZ152" s="32" t="s">
        <v>161</v>
      </c>
      <c r="IA152" s="32" t="s">
        <v>2</v>
      </c>
      <c r="IB152" s="32" t="s">
        <v>2</v>
      </c>
      <c r="IC152" s="32" t="s">
        <v>2</v>
      </c>
      <c r="ID152" s="32" t="s">
        <v>2</v>
      </c>
      <c r="IF152" s="32"/>
      <c r="IG152" s="32"/>
      <c r="II152" s="32"/>
      <c r="IK152" s="32"/>
    </row>
    <row r="153" spans="1:245" customFormat="1" ht="14.5" x14ac:dyDescent="0.35">
      <c r="A153" s="42"/>
      <c r="B153" s="7"/>
      <c r="C153" s="124" t="s">
        <v>120</v>
      </c>
      <c r="D153" s="124"/>
      <c r="E153" s="124"/>
      <c r="F153" s="124"/>
      <c r="G153" s="124"/>
      <c r="H153" s="124"/>
      <c r="I153" s="124"/>
      <c r="J153" s="124"/>
      <c r="K153" s="124"/>
      <c r="L153" s="124"/>
      <c r="M153" s="124"/>
      <c r="N153" s="124"/>
      <c r="O153" s="124"/>
      <c r="P153" s="159"/>
      <c r="HY153" s="32"/>
      <c r="HZ153" s="32"/>
      <c r="IA153" s="32"/>
      <c r="IB153" s="32"/>
      <c r="IC153" s="32"/>
      <c r="ID153" s="32"/>
      <c r="IE153" s="3" t="s">
        <v>120</v>
      </c>
      <c r="IF153" s="32"/>
      <c r="IG153" s="32"/>
      <c r="II153" s="32"/>
      <c r="IK153" s="32"/>
    </row>
    <row r="154" spans="1:245" customFormat="1" ht="14.5" x14ac:dyDescent="0.35">
      <c r="A154" s="43"/>
      <c r="B154" s="44"/>
      <c r="C154" s="160" t="s">
        <v>54</v>
      </c>
      <c r="D154" s="160"/>
      <c r="E154" s="160"/>
      <c r="F154" s="160"/>
      <c r="G154" s="160"/>
      <c r="H154" s="35"/>
      <c r="I154" s="36"/>
      <c r="J154" s="36"/>
      <c r="K154" s="36"/>
      <c r="L154" s="39"/>
      <c r="M154" s="36"/>
      <c r="N154" s="45">
        <v>149078.9</v>
      </c>
      <c r="O154" s="36"/>
      <c r="P154" s="46">
        <v>29815.78</v>
      </c>
      <c r="HY154" s="32"/>
      <c r="HZ154" s="32"/>
      <c r="IA154" s="32"/>
      <c r="IB154" s="32"/>
      <c r="IC154" s="32"/>
      <c r="ID154" s="32"/>
      <c r="IF154" s="32" t="s">
        <v>54</v>
      </c>
      <c r="IG154" s="32"/>
      <c r="II154" s="32"/>
      <c r="IK154" s="32"/>
    </row>
    <row r="155" spans="1:245" customFormat="1" ht="0.75" customHeight="1" x14ac:dyDescent="0.35">
      <c r="A155" s="47"/>
      <c r="B155" s="48"/>
      <c r="C155" s="48"/>
      <c r="D155" s="48"/>
      <c r="E155" s="48"/>
      <c r="F155" s="48"/>
      <c r="G155" s="48"/>
      <c r="H155" s="49"/>
      <c r="I155" s="50"/>
      <c r="J155" s="50"/>
      <c r="K155" s="50"/>
      <c r="L155" s="51"/>
      <c r="M155" s="50"/>
      <c r="N155" s="51"/>
      <c r="O155" s="50"/>
      <c r="P155" s="52"/>
      <c r="HY155" s="32"/>
      <c r="HZ155" s="32"/>
      <c r="IA155" s="32"/>
      <c r="IB155" s="32"/>
      <c r="IC155" s="32"/>
      <c r="ID155" s="32"/>
      <c r="IF155" s="32"/>
      <c r="IG155" s="32"/>
      <c r="II155" s="32"/>
      <c r="IK155" s="32"/>
    </row>
    <row r="156" spans="1:245" customFormat="1" ht="1.5" customHeight="1" x14ac:dyDescent="0.35">
      <c r="A156" s="47"/>
      <c r="B156" s="53"/>
      <c r="C156" s="53"/>
      <c r="D156" s="53"/>
      <c r="E156" s="53"/>
      <c r="F156" s="50"/>
      <c r="G156" s="50"/>
      <c r="H156" s="50"/>
      <c r="I156" s="50"/>
      <c r="J156" s="51"/>
      <c r="K156" s="50"/>
      <c r="L156" s="51"/>
      <c r="M156" s="54"/>
      <c r="N156" s="51"/>
      <c r="O156" s="55"/>
      <c r="P156" s="56"/>
      <c r="Q156" s="57"/>
      <c r="R156" s="58"/>
      <c r="HY156" s="32"/>
      <c r="HZ156" s="32"/>
      <c r="IA156" s="32"/>
      <c r="IB156" s="32"/>
      <c r="IC156" s="32"/>
      <c r="ID156" s="32"/>
      <c r="IF156" s="32"/>
      <c r="IG156" s="32"/>
      <c r="II156" s="32"/>
      <c r="IK156" s="32"/>
    </row>
    <row r="157" spans="1:245" customFormat="1" ht="14.5" x14ac:dyDescent="0.35">
      <c r="A157" s="59"/>
      <c r="B157" s="60"/>
      <c r="C157" s="161" t="s">
        <v>162</v>
      </c>
      <c r="D157" s="161"/>
      <c r="E157" s="161"/>
      <c r="F157" s="161"/>
      <c r="G157" s="161"/>
      <c r="H157" s="161"/>
      <c r="I157" s="161"/>
      <c r="J157" s="161"/>
      <c r="K157" s="161"/>
      <c r="L157" s="161"/>
      <c r="M157" s="161"/>
      <c r="N157" s="161"/>
      <c r="O157" s="161"/>
      <c r="P157" s="62"/>
      <c r="Q157" s="57"/>
      <c r="R157" s="58"/>
      <c r="HY157" s="32"/>
      <c r="HZ157" s="32"/>
      <c r="IA157" s="32"/>
      <c r="IB157" s="32"/>
      <c r="IC157" s="32"/>
      <c r="ID157" s="32"/>
      <c r="IF157" s="32"/>
      <c r="IG157" s="32" t="s">
        <v>162</v>
      </c>
      <c r="II157" s="32"/>
      <c r="IK157" s="32"/>
    </row>
    <row r="158" spans="1:245" customFormat="1" ht="14.5" x14ac:dyDescent="0.35">
      <c r="A158" s="59"/>
      <c r="B158" s="63"/>
      <c r="C158" s="125" t="s">
        <v>56</v>
      </c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64">
        <v>79301.97</v>
      </c>
      <c r="Q158" s="57"/>
      <c r="R158" s="58"/>
      <c r="HY158" s="32"/>
      <c r="HZ158" s="32"/>
      <c r="IA158" s="32"/>
      <c r="IB158" s="32"/>
      <c r="IC158" s="32"/>
      <c r="ID158" s="32"/>
      <c r="IF158" s="32"/>
      <c r="IG158" s="32"/>
      <c r="IH158" s="3" t="s">
        <v>56</v>
      </c>
      <c r="II158" s="32"/>
      <c r="IK158" s="32"/>
    </row>
    <row r="159" spans="1:245" customFormat="1" ht="14.5" x14ac:dyDescent="0.35">
      <c r="A159" s="59"/>
      <c r="B159" s="63"/>
      <c r="C159" s="125" t="s">
        <v>57</v>
      </c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64">
        <v>122489.62</v>
      </c>
      <c r="Q159" s="57"/>
      <c r="R159" s="58"/>
      <c r="HY159" s="32"/>
      <c r="HZ159" s="32"/>
      <c r="IA159" s="32"/>
      <c r="IB159" s="32"/>
      <c r="IC159" s="32"/>
      <c r="ID159" s="32"/>
      <c r="IF159" s="32"/>
      <c r="IG159" s="32"/>
      <c r="IH159" s="3" t="s">
        <v>57</v>
      </c>
      <c r="II159" s="32"/>
      <c r="IK159" s="32"/>
    </row>
    <row r="160" spans="1:245" customFormat="1" ht="14.5" x14ac:dyDescent="0.35">
      <c r="A160" s="59"/>
      <c r="B160" s="63"/>
      <c r="C160" s="125" t="s">
        <v>58</v>
      </c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P160" s="64">
        <v>32032.63</v>
      </c>
      <c r="Q160" s="57"/>
      <c r="R160" s="58"/>
      <c r="HY160" s="32"/>
      <c r="HZ160" s="32"/>
      <c r="IA160" s="32"/>
      <c r="IB160" s="32"/>
      <c r="IC160" s="32"/>
      <c r="ID160" s="32"/>
      <c r="IF160" s="32"/>
      <c r="IG160" s="32"/>
      <c r="IH160" s="3" t="s">
        <v>58</v>
      </c>
      <c r="II160" s="32"/>
      <c r="IK160" s="32"/>
    </row>
    <row r="161" spans="1:245" customFormat="1" ht="14.5" x14ac:dyDescent="0.35">
      <c r="A161" s="59"/>
      <c r="B161" s="63"/>
      <c r="C161" s="125" t="s">
        <v>59</v>
      </c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64">
        <v>27584.69</v>
      </c>
      <c r="Q161" s="57"/>
      <c r="R161" s="58"/>
      <c r="HY161" s="32"/>
      <c r="HZ161" s="32"/>
      <c r="IA161" s="32"/>
      <c r="IB161" s="32"/>
      <c r="IC161" s="32"/>
      <c r="ID161" s="32"/>
      <c r="IF161" s="32"/>
      <c r="IG161" s="32"/>
      <c r="IH161" s="3" t="s">
        <v>59</v>
      </c>
      <c r="II161" s="32"/>
      <c r="IK161" s="32"/>
    </row>
    <row r="162" spans="1:245" customFormat="1" ht="14.5" x14ac:dyDescent="0.35">
      <c r="A162" s="59"/>
      <c r="B162" s="63"/>
      <c r="C162" s="125" t="s">
        <v>60</v>
      </c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64">
        <v>15602.96</v>
      </c>
      <c r="Q162" s="57"/>
      <c r="R162" s="58"/>
      <c r="HY162" s="32"/>
      <c r="HZ162" s="32"/>
      <c r="IA162" s="32"/>
      <c r="IB162" s="32"/>
      <c r="IC162" s="32"/>
      <c r="ID162" s="32"/>
      <c r="IF162" s="32"/>
      <c r="IG162" s="32"/>
      <c r="IH162" s="3" t="s">
        <v>60</v>
      </c>
      <c r="II162" s="32"/>
      <c r="IK162" s="32"/>
    </row>
    <row r="163" spans="1:245" customFormat="1" ht="14.5" x14ac:dyDescent="0.35">
      <c r="A163" s="59"/>
      <c r="B163" s="60"/>
      <c r="C163" s="161" t="s">
        <v>163</v>
      </c>
      <c r="D163" s="161"/>
      <c r="E163" s="161"/>
      <c r="F163" s="161"/>
      <c r="G163" s="161"/>
      <c r="H163" s="161"/>
      <c r="I163" s="161"/>
      <c r="J163" s="161"/>
      <c r="K163" s="161"/>
      <c r="L163" s="161"/>
      <c r="M163" s="161"/>
      <c r="N163" s="161"/>
      <c r="O163" s="161"/>
      <c r="P163" s="66">
        <v>122489.62</v>
      </c>
      <c r="Q163" s="57"/>
      <c r="R163" s="58"/>
      <c r="HY163" s="32"/>
      <c r="HZ163" s="32"/>
      <c r="IA163" s="32"/>
      <c r="IB163" s="32"/>
      <c r="IC163" s="32"/>
      <c r="ID163" s="32"/>
      <c r="IF163" s="32"/>
      <c r="IG163" s="32"/>
      <c r="II163" s="32" t="s">
        <v>163</v>
      </c>
      <c r="IK163" s="32"/>
    </row>
    <row r="164" spans="1:245" customFormat="1" ht="14.25" customHeight="1" x14ac:dyDescent="0.35">
      <c r="A164" s="67"/>
      <c r="B164" s="68"/>
      <c r="C164" s="162" t="s">
        <v>62</v>
      </c>
      <c r="D164" s="162"/>
      <c r="E164" s="69"/>
      <c r="F164" s="69"/>
      <c r="G164" s="69"/>
      <c r="H164" s="69"/>
      <c r="I164" s="69"/>
      <c r="J164" s="69"/>
      <c r="K164" s="70"/>
      <c r="L164" s="69"/>
      <c r="M164" s="69"/>
      <c r="N164" s="69"/>
      <c r="O164" s="69" t="s">
        <v>63</v>
      </c>
      <c r="P164" s="71">
        <v>0</v>
      </c>
      <c r="Q164" s="57"/>
      <c r="R164" s="58"/>
      <c r="HY164" s="32"/>
      <c r="HZ164" s="32"/>
      <c r="IA164" s="32"/>
      <c r="IB164" s="32"/>
      <c r="IC164" s="32"/>
      <c r="ID164" s="32"/>
      <c r="IF164" s="32"/>
      <c r="IG164" s="32"/>
      <c r="IH164" s="3" t="s">
        <v>64</v>
      </c>
      <c r="II164" s="32"/>
      <c r="IK164" s="32"/>
    </row>
    <row r="165" spans="1:245" customFormat="1" ht="17.25" customHeight="1" x14ac:dyDescent="0.35">
      <c r="A165" s="72"/>
      <c r="B165" s="73"/>
      <c r="C165" s="163" t="s">
        <v>164</v>
      </c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74">
        <f>ROUND(P163*P164,2)</f>
        <v>0</v>
      </c>
      <c r="Q165" s="57"/>
      <c r="R165" s="58"/>
      <c r="HY165" s="32"/>
      <c r="HZ165" s="32"/>
      <c r="IA165" s="32"/>
      <c r="IB165" s="32"/>
      <c r="IC165" s="32"/>
      <c r="ID165" s="32"/>
      <c r="IF165" s="32"/>
      <c r="IG165" s="32"/>
      <c r="II165" s="32"/>
      <c r="IJ165" s="3" t="s">
        <v>66</v>
      </c>
      <c r="IK165" s="32"/>
    </row>
    <row r="166" spans="1:245" customFormat="1" ht="14.5" x14ac:dyDescent="0.35">
      <c r="A166" s="59"/>
      <c r="B166" s="63"/>
      <c r="C166" s="125" t="s">
        <v>165</v>
      </c>
      <c r="D166" s="125"/>
      <c r="E166" s="125"/>
      <c r="F166" s="125"/>
      <c r="G166" s="125"/>
      <c r="H166" s="125"/>
      <c r="I166" s="125"/>
      <c r="J166" s="125"/>
      <c r="K166" s="82" t="s">
        <v>166</v>
      </c>
      <c r="L166" s="61"/>
      <c r="M166" s="61"/>
      <c r="O166" s="61"/>
      <c r="P166" s="83"/>
      <c r="Q166" s="57"/>
      <c r="R166" s="58"/>
      <c r="HY166" s="32"/>
      <c r="HZ166" s="32"/>
      <c r="IA166" s="32"/>
      <c r="IB166" s="32"/>
      <c r="IC166" s="32"/>
      <c r="ID166" s="32"/>
      <c r="IF166" s="32"/>
      <c r="IG166" s="32"/>
      <c r="II166" s="32"/>
      <c r="IJ166" s="3" t="s">
        <v>165</v>
      </c>
      <c r="IK166" s="32"/>
    </row>
    <row r="167" spans="1:245" customFormat="1" ht="14.5" x14ac:dyDescent="0.35">
      <c r="A167" s="155" t="s">
        <v>167</v>
      </c>
      <c r="B167" s="156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  <c r="M167" s="156"/>
      <c r="N167" s="156"/>
      <c r="O167" s="156"/>
      <c r="P167" s="157"/>
      <c r="HY167" s="32" t="s">
        <v>167</v>
      </c>
      <c r="HZ167" s="32"/>
      <c r="IA167" s="32"/>
      <c r="IB167" s="32"/>
      <c r="IC167" s="32"/>
      <c r="ID167" s="32"/>
      <c r="IF167" s="32"/>
      <c r="IG167" s="32"/>
      <c r="II167" s="32"/>
      <c r="IK167" s="32"/>
    </row>
    <row r="168" spans="1:245" customFormat="1" ht="14.5" x14ac:dyDescent="0.35">
      <c r="A168" s="155" t="s">
        <v>168</v>
      </c>
      <c r="B168" s="156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  <c r="M168" s="156"/>
      <c r="N168" s="156"/>
      <c r="O168" s="156"/>
      <c r="P168" s="157"/>
      <c r="HY168" s="32"/>
      <c r="HZ168" s="32"/>
      <c r="IA168" s="32"/>
      <c r="IB168" s="32"/>
      <c r="IC168" s="32"/>
      <c r="ID168" s="32"/>
      <c r="IF168" s="32"/>
      <c r="IG168" s="32"/>
      <c r="II168" s="32"/>
      <c r="IK168" s="32" t="s">
        <v>168</v>
      </c>
    </row>
    <row r="169" spans="1:245" customFormat="1" ht="22" x14ac:dyDescent="0.35">
      <c r="A169" s="33" t="s">
        <v>169</v>
      </c>
      <c r="B169" s="34" t="s">
        <v>170</v>
      </c>
      <c r="C169" s="158" t="s">
        <v>171</v>
      </c>
      <c r="D169" s="158"/>
      <c r="E169" s="158"/>
      <c r="F169" s="158"/>
      <c r="G169" s="158"/>
      <c r="H169" s="35" t="s">
        <v>52</v>
      </c>
      <c r="I169" s="36">
        <v>0.8</v>
      </c>
      <c r="J169" s="37">
        <v>1</v>
      </c>
      <c r="K169" s="78">
        <v>0.8</v>
      </c>
      <c r="L169" s="39"/>
      <c r="M169" s="36"/>
      <c r="N169" s="40"/>
      <c r="O169" s="36"/>
      <c r="P169" s="41"/>
      <c r="HY169" s="32"/>
      <c r="HZ169" s="32" t="s">
        <v>171</v>
      </c>
      <c r="IA169" s="32" t="s">
        <v>2</v>
      </c>
      <c r="IB169" s="32" t="s">
        <v>2</v>
      </c>
      <c r="IC169" s="32" t="s">
        <v>2</v>
      </c>
      <c r="ID169" s="32" t="s">
        <v>2</v>
      </c>
      <c r="IF169" s="32"/>
      <c r="IG169" s="32"/>
      <c r="II169" s="32"/>
      <c r="IK169" s="32"/>
    </row>
    <row r="170" spans="1:245" customFormat="1" ht="14.5" x14ac:dyDescent="0.35">
      <c r="A170" s="42"/>
      <c r="B170" s="7"/>
      <c r="C170" s="124" t="s">
        <v>172</v>
      </c>
      <c r="D170" s="124"/>
      <c r="E170" s="124"/>
      <c r="F170" s="124"/>
      <c r="G170" s="124"/>
      <c r="H170" s="124"/>
      <c r="I170" s="124"/>
      <c r="J170" s="124"/>
      <c r="K170" s="124"/>
      <c r="L170" s="124"/>
      <c r="M170" s="124"/>
      <c r="N170" s="124"/>
      <c r="O170" s="124"/>
      <c r="P170" s="159"/>
      <c r="HY170" s="32"/>
      <c r="HZ170" s="32"/>
      <c r="IA170" s="32"/>
      <c r="IB170" s="32"/>
      <c r="IC170" s="32"/>
      <c r="ID170" s="32"/>
      <c r="IE170" s="3" t="s">
        <v>172</v>
      </c>
      <c r="IF170" s="32"/>
      <c r="IG170" s="32"/>
      <c r="II170" s="32"/>
      <c r="IK170" s="32"/>
    </row>
    <row r="171" spans="1:245" customFormat="1" ht="14.5" x14ac:dyDescent="0.35">
      <c r="A171" s="43"/>
      <c r="B171" s="44"/>
      <c r="C171" s="160" t="s">
        <v>54</v>
      </c>
      <c r="D171" s="160"/>
      <c r="E171" s="160"/>
      <c r="F171" s="160"/>
      <c r="G171" s="160"/>
      <c r="H171" s="35"/>
      <c r="I171" s="36"/>
      <c r="J171" s="36"/>
      <c r="K171" s="36"/>
      <c r="L171" s="39"/>
      <c r="M171" s="36"/>
      <c r="N171" s="45">
        <v>39065.660000000003</v>
      </c>
      <c r="O171" s="36"/>
      <c r="P171" s="46">
        <v>31252.53</v>
      </c>
      <c r="HY171" s="32"/>
      <c r="HZ171" s="32"/>
      <c r="IA171" s="32"/>
      <c r="IB171" s="32"/>
      <c r="IC171" s="32"/>
      <c r="ID171" s="32"/>
      <c r="IF171" s="32" t="s">
        <v>54</v>
      </c>
      <c r="IG171" s="32"/>
      <c r="II171" s="32"/>
      <c r="IK171" s="32"/>
    </row>
    <row r="172" spans="1:245" customFormat="1" ht="0.75" customHeight="1" x14ac:dyDescent="0.35">
      <c r="A172" s="47"/>
      <c r="B172" s="48"/>
      <c r="C172" s="48"/>
      <c r="D172" s="48"/>
      <c r="E172" s="48"/>
      <c r="F172" s="48"/>
      <c r="G172" s="48"/>
      <c r="H172" s="49"/>
      <c r="I172" s="50"/>
      <c r="J172" s="50"/>
      <c r="K172" s="50"/>
      <c r="L172" s="51"/>
      <c r="M172" s="50"/>
      <c r="N172" s="51"/>
      <c r="O172" s="50"/>
      <c r="P172" s="52"/>
      <c r="HY172" s="32"/>
      <c r="HZ172" s="32"/>
      <c r="IA172" s="32"/>
      <c r="IB172" s="32"/>
      <c r="IC172" s="32"/>
      <c r="ID172" s="32"/>
      <c r="IF172" s="32"/>
      <c r="IG172" s="32"/>
      <c r="II172" s="32"/>
      <c r="IK172" s="32"/>
    </row>
    <row r="173" spans="1:245" customFormat="1" ht="22" x14ac:dyDescent="0.35">
      <c r="A173" s="33" t="s">
        <v>173</v>
      </c>
      <c r="B173" s="34" t="s">
        <v>174</v>
      </c>
      <c r="C173" s="158" t="s">
        <v>175</v>
      </c>
      <c r="D173" s="158"/>
      <c r="E173" s="158"/>
      <c r="F173" s="158"/>
      <c r="G173" s="158"/>
      <c r="H173" s="35" t="s">
        <v>111</v>
      </c>
      <c r="I173" s="36">
        <v>0.02</v>
      </c>
      <c r="J173" s="37">
        <v>1</v>
      </c>
      <c r="K173" s="38">
        <v>0.02</v>
      </c>
      <c r="L173" s="39"/>
      <c r="M173" s="36"/>
      <c r="N173" s="40"/>
      <c r="O173" s="36"/>
      <c r="P173" s="41"/>
      <c r="HY173" s="32"/>
      <c r="HZ173" s="32" t="s">
        <v>175</v>
      </c>
      <c r="IA173" s="32" t="s">
        <v>2</v>
      </c>
      <c r="IB173" s="32" t="s">
        <v>2</v>
      </c>
      <c r="IC173" s="32" t="s">
        <v>2</v>
      </c>
      <c r="ID173" s="32" t="s">
        <v>2</v>
      </c>
      <c r="IF173" s="32"/>
      <c r="IG173" s="32"/>
      <c r="II173" s="32"/>
      <c r="IK173" s="32"/>
    </row>
    <row r="174" spans="1:245" customFormat="1" ht="14.5" x14ac:dyDescent="0.35">
      <c r="A174" s="42"/>
      <c r="B174" s="7"/>
      <c r="C174" s="124" t="s">
        <v>176</v>
      </c>
      <c r="D174" s="124"/>
      <c r="E174" s="124"/>
      <c r="F174" s="124"/>
      <c r="G174" s="124"/>
      <c r="H174" s="124"/>
      <c r="I174" s="124"/>
      <c r="J174" s="124"/>
      <c r="K174" s="124"/>
      <c r="L174" s="124"/>
      <c r="M174" s="124"/>
      <c r="N174" s="124"/>
      <c r="O174" s="124"/>
      <c r="P174" s="159"/>
      <c r="HY174" s="32"/>
      <c r="HZ174" s="32"/>
      <c r="IA174" s="32"/>
      <c r="IB174" s="32"/>
      <c r="IC174" s="32"/>
      <c r="ID174" s="32"/>
      <c r="IE174" s="3" t="s">
        <v>176</v>
      </c>
      <c r="IF174" s="32"/>
      <c r="IG174" s="32"/>
      <c r="II174" s="32"/>
      <c r="IK174" s="32"/>
    </row>
    <row r="175" spans="1:245" customFormat="1" ht="14.5" x14ac:dyDescent="0.35">
      <c r="A175" s="43"/>
      <c r="B175" s="44"/>
      <c r="C175" s="160" t="s">
        <v>54</v>
      </c>
      <c r="D175" s="160"/>
      <c r="E175" s="160"/>
      <c r="F175" s="160"/>
      <c r="G175" s="160"/>
      <c r="H175" s="35"/>
      <c r="I175" s="36"/>
      <c r="J175" s="36"/>
      <c r="K175" s="36"/>
      <c r="L175" s="39"/>
      <c r="M175" s="36"/>
      <c r="N175" s="45">
        <v>125345</v>
      </c>
      <c r="O175" s="36"/>
      <c r="P175" s="46">
        <v>2506.9</v>
      </c>
      <c r="HY175" s="32"/>
      <c r="HZ175" s="32"/>
      <c r="IA175" s="32"/>
      <c r="IB175" s="32"/>
      <c r="IC175" s="32"/>
      <c r="ID175" s="32"/>
      <c r="IF175" s="32" t="s">
        <v>54</v>
      </c>
      <c r="IG175" s="32"/>
      <c r="II175" s="32"/>
      <c r="IK175" s="32"/>
    </row>
    <row r="176" spans="1:245" customFormat="1" ht="0.75" customHeight="1" x14ac:dyDescent="0.35">
      <c r="A176" s="47"/>
      <c r="B176" s="48"/>
      <c r="C176" s="48"/>
      <c r="D176" s="48"/>
      <c r="E176" s="48"/>
      <c r="F176" s="48"/>
      <c r="G176" s="48"/>
      <c r="H176" s="49"/>
      <c r="I176" s="50"/>
      <c r="J176" s="50"/>
      <c r="K176" s="50"/>
      <c r="L176" s="51"/>
      <c r="M176" s="50"/>
      <c r="N176" s="51"/>
      <c r="O176" s="50"/>
      <c r="P176" s="52"/>
      <c r="HY176" s="32"/>
      <c r="HZ176" s="32"/>
      <c r="IA176" s="32"/>
      <c r="IB176" s="32"/>
      <c r="IC176" s="32"/>
      <c r="ID176" s="32"/>
      <c r="IF176" s="32"/>
      <c r="IG176" s="32"/>
      <c r="II176" s="32"/>
      <c r="IK176" s="32"/>
    </row>
    <row r="177" spans="1:245" customFormat="1" ht="1.5" customHeight="1" x14ac:dyDescent="0.35">
      <c r="A177" s="47"/>
      <c r="B177" s="53"/>
      <c r="C177" s="53"/>
      <c r="D177" s="53"/>
      <c r="E177" s="53"/>
      <c r="F177" s="50"/>
      <c r="G177" s="50"/>
      <c r="H177" s="50"/>
      <c r="I177" s="50"/>
      <c r="J177" s="51"/>
      <c r="K177" s="50"/>
      <c r="L177" s="51"/>
      <c r="M177" s="54"/>
      <c r="N177" s="51"/>
      <c r="O177" s="55"/>
      <c r="P177" s="56"/>
      <c r="Q177" s="57"/>
      <c r="R177" s="58"/>
      <c r="HY177" s="32"/>
      <c r="HZ177" s="32"/>
      <c r="IA177" s="32"/>
      <c r="IB177" s="32"/>
      <c r="IC177" s="32"/>
      <c r="ID177" s="32"/>
      <c r="IF177" s="32"/>
      <c r="IG177" s="32"/>
      <c r="II177" s="32"/>
      <c r="IK177" s="32"/>
    </row>
    <row r="178" spans="1:245" customFormat="1" ht="14.5" x14ac:dyDescent="0.35">
      <c r="A178" s="59"/>
      <c r="B178" s="60"/>
      <c r="C178" s="161" t="s">
        <v>177</v>
      </c>
      <c r="D178" s="161"/>
      <c r="E178" s="161"/>
      <c r="F178" s="161"/>
      <c r="G178" s="161"/>
      <c r="H178" s="161"/>
      <c r="I178" s="161"/>
      <c r="J178" s="161"/>
      <c r="K178" s="161"/>
      <c r="L178" s="161"/>
      <c r="M178" s="161"/>
      <c r="N178" s="161"/>
      <c r="O178" s="161"/>
      <c r="P178" s="62"/>
      <c r="Q178" s="57"/>
      <c r="R178" s="58"/>
      <c r="HY178" s="32"/>
      <c r="HZ178" s="32"/>
      <c r="IA178" s="32"/>
      <c r="IB178" s="32"/>
      <c r="IC178" s="32"/>
      <c r="ID178" s="32"/>
      <c r="IF178" s="32"/>
      <c r="IG178" s="32" t="s">
        <v>177</v>
      </c>
      <c r="II178" s="32"/>
      <c r="IK178" s="32"/>
    </row>
    <row r="179" spans="1:245" customFormat="1" ht="14.5" x14ac:dyDescent="0.35">
      <c r="A179" s="59"/>
      <c r="B179" s="63"/>
      <c r="C179" s="125" t="s">
        <v>56</v>
      </c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64">
        <v>14245.3</v>
      </c>
      <c r="Q179" s="57"/>
      <c r="R179" s="58"/>
      <c r="HY179" s="32"/>
      <c r="HZ179" s="32"/>
      <c r="IA179" s="32"/>
      <c r="IB179" s="32"/>
      <c r="IC179" s="32"/>
      <c r="ID179" s="32"/>
      <c r="IF179" s="32"/>
      <c r="IG179" s="32"/>
      <c r="IH179" s="3" t="s">
        <v>56</v>
      </c>
      <c r="II179" s="32"/>
      <c r="IK179" s="32"/>
    </row>
    <row r="180" spans="1:245" customFormat="1" ht="14.5" x14ac:dyDescent="0.35">
      <c r="A180" s="59"/>
      <c r="B180" s="63"/>
      <c r="C180" s="125" t="s">
        <v>57</v>
      </c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64">
        <v>33759.43</v>
      </c>
      <c r="Q180" s="57"/>
      <c r="R180" s="58"/>
      <c r="HY180" s="32"/>
      <c r="HZ180" s="32"/>
      <c r="IA180" s="32"/>
      <c r="IB180" s="32"/>
      <c r="IC180" s="32"/>
      <c r="ID180" s="32"/>
      <c r="IF180" s="32"/>
      <c r="IG180" s="32"/>
      <c r="IH180" s="3" t="s">
        <v>57</v>
      </c>
      <c r="II180" s="32"/>
      <c r="IK180" s="32"/>
    </row>
    <row r="181" spans="1:245" customFormat="1" ht="14.5" x14ac:dyDescent="0.35">
      <c r="A181" s="59"/>
      <c r="B181" s="63"/>
      <c r="C181" s="125" t="s">
        <v>58</v>
      </c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64">
        <v>12573.64</v>
      </c>
      <c r="Q181" s="57"/>
      <c r="R181" s="58"/>
      <c r="HY181" s="32"/>
      <c r="HZ181" s="32"/>
      <c r="IA181" s="32"/>
      <c r="IB181" s="32"/>
      <c r="IC181" s="32"/>
      <c r="ID181" s="32"/>
      <c r="IF181" s="32"/>
      <c r="IG181" s="32"/>
      <c r="IH181" s="3" t="s">
        <v>58</v>
      </c>
      <c r="II181" s="32"/>
      <c r="IK181" s="32"/>
    </row>
    <row r="182" spans="1:245" customFormat="1" ht="14.5" x14ac:dyDescent="0.35">
      <c r="A182" s="59"/>
      <c r="B182" s="63"/>
      <c r="C182" s="125" t="s">
        <v>59</v>
      </c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64">
        <v>12642.38</v>
      </c>
      <c r="Q182" s="57"/>
      <c r="R182" s="58"/>
      <c r="HY182" s="32"/>
      <c r="HZ182" s="32"/>
      <c r="IA182" s="32"/>
      <c r="IB182" s="32"/>
      <c r="IC182" s="32"/>
      <c r="ID182" s="32"/>
      <c r="IF182" s="32"/>
      <c r="IG182" s="32"/>
      <c r="IH182" s="3" t="s">
        <v>59</v>
      </c>
      <c r="II182" s="32"/>
      <c r="IK182" s="32"/>
    </row>
    <row r="183" spans="1:245" customFormat="1" ht="14.5" x14ac:dyDescent="0.35">
      <c r="A183" s="59"/>
      <c r="B183" s="63"/>
      <c r="C183" s="125" t="s">
        <v>60</v>
      </c>
      <c r="D183" s="125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64">
        <v>6871.75</v>
      </c>
      <c r="Q183" s="57"/>
      <c r="R183" s="58"/>
      <c r="HY183" s="32"/>
      <c r="HZ183" s="32"/>
      <c r="IA183" s="32"/>
      <c r="IB183" s="32"/>
      <c r="IC183" s="32"/>
      <c r="ID183" s="32"/>
      <c r="IF183" s="32"/>
      <c r="IG183" s="32"/>
      <c r="IH183" s="3" t="s">
        <v>60</v>
      </c>
      <c r="II183" s="32"/>
      <c r="IK183" s="32"/>
    </row>
    <row r="184" spans="1:245" customFormat="1" ht="14.5" x14ac:dyDescent="0.35">
      <c r="A184" s="59"/>
      <c r="B184" s="60"/>
      <c r="C184" s="161" t="s">
        <v>178</v>
      </c>
      <c r="D184" s="161"/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  <c r="P184" s="66">
        <v>33759.43</v>
      </c>
      <c r="Q184" s="57"/>
      <c r="R184" s="58"/>
      <c r="HY184" s="32"/>
      <c r="HZ184" s="32"/>
      <c r="IA184" s="32"/>
      <c r="IB184" s="32"/>
      <c r="IC184" s="32"/>
      <c r="ID184" s="32"/>
      <c r="IF184" s="32"/>
      <c r="IG184" s="32"/>
      <c r="II184" s="32" t="s">
        <v>178</v>
      </c>
      <c r="IK184" s="32"/>
    </row>
    <row r="185" spans="1:245" customFormat="1" ht="17.25" customHeight="1" x14ac:dyDescent="0.35">
      <c r="A185" s="67"/>
      <c r="B185" s="68"/>
      <c r="C185" s="162" t="s">
        <v>62</v>
      </c>
      <c r="D185" s="162"/>
      <c r="E185" s="69"/>
      <c r="F185" s="69"/>
      <c r="G185" s="69"/>
      <c r="H185" s="69"/>
      <c r="I185" s="69"/>
      <c r="J185" s="69"/>
      <c r="K185" s="70"/>
      <c r="L185" s="69"/>
      <c r="M185" s="69"/>
      <c r="N185" s="69"/>
      <c r="O185" s="69" t="s">
        <v>63</v>
      </c>
      <c r="P185" s="71">
        <v>0</v>
      </c>
      <c r="Q185" s="57"/>
      <c r="R185" s="58"/>
      <c r="HY185" s="32"/>
      <c r="HZ185" s="32"/>
      <c r="IA185" s="32"/>
      <c r="IB185" s="32"/>
      <c r="IC185" s="32"/>
      <c r="ID185" s="32"/>
      <c r="IF185" s="32"/>
      <c r="IG185" s="32"/>
      <c r="IH185" s="3" t="s">
        <v>64</v>
      </c>
      <c r="II185" s="32"/>
      <c r="IK185" s="32"/>
    </row>
    <row r="186" spans="1:245" customFormat="1" ht="15" customHeight="1" x14ac:dyDescent="0.35">
      <c r="A186" s="72"/>
      <c r="B186" s="73"/>
      <c r="C186" s="163" t="s">
        <v>179</v>
      </c>
      <c r="D186" s="163"/>
      <c r="E186" s="163"/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74">
        <f>ROUND(P184*P185,2)</f>
        <v>0</v>
      </c>
      <c r="Q186" s="57"/>
      <c r="R186" s="58"/>
      <c r="HY186" s="32"/>
      <c r="HZ186" s="32"/>
      <c r="IA186" s="32"/>
      <c r="IB186" s="32"/>
      <c r="IC186" s="32"/>
      <c r="ID186" s="32"/>
      <c r="IF186" s="32"/>
      <c r="IG186" s="32"/>
      <c r="II186" s="32"/>
      <c r="IJ186" s="3" t="s">
        <v>66</v>
      </c>
      <c r="IK186" s="32"/>
    </row>
    <row r="187" spans="1:245" customFormat="1" ht="17.25" customHeight="1" x14ac:dyDescent="0.35">
      <c r="A187" s="155" t="s">
        <v>180</v>
      </c>
      <c r="B187" s="156"/>
      <c r="C187" s="156"/>
      <c r="D187" s="156"/>
      <c r="E187" s="156"/>
      <c r="F187" s="156"/>
      <c r="G187" s="156"/>
      <c r="H187" s="156"/>
      <c r="I187" s="156"/>
      <c r="J187" s="156"/>
      <c r="K187" s="156"/>
      <c r="L187" s="156"/>
      <c r="M187" s="156"/>
      <c r="N187" s="156"/>
      <c r="O187" s="156"/>
      <c r="P187" s="157"/>
      <c r="HY187" s="32" t="s">
        <v>180</v>
      </c>
      <c r="HZ187" s="32"/>
      <c r="IA187" s="32"/>
      <c r="IB187" s="32"/>
      <c r="IC187" s="32"/>
      <c r="ID187" s="32"/>
      <c r="IF187" s="32"/>
      <c r="IG187" s="32"/>
      <c r="II187" s="32"/>
      <c r="IK187" s="32"/>
    </row>
    <row r="188" spans="1:245" customFormat="1" ht="22" x14ac:dyDescent="0.35">
      <c r="A188" s="33" t="s">
        <v>181</v>
      </c>
      <c r="B188" s="34" t="s">
        <v>182</v>
      </c>
      <c r="C188" s="158" t="s">
        <v>183</v>
      </c>
      <c r="D188" s="158"/>
      <c r="E188" s="158"/>
      <c r="F188" s="158"/>
      <c r="G188" s="158"/>
      <c r="H188" s="35" t="s">
        <v>184</v>
      </c>
      <c r="I188" s="36">
        <v>15.2</v>
      </c>
      <c r="J188" s="37"/>
      <c r="K188" s="78">
        <v>15.2</v>
      </c>
      <c r="L188" s="39"/>
      <c r="M188" s="36"/>
      <c r="N188" s="84">
        <v>0</v>
      </c>
      <c r="O188" s="85"/>
      <c r="P188" s="86">
        <f>ROUND(K188*N188,2)</f>
        <v>0</v>
      </c>
      <c r="HY188" s="32"/>
      <c r="HZ188" s="32" t="s">
        <v>185</v>
      </c>
      <c r="IA188" s="32" t="s">
        <v>2</v>
      </c>
      <c r="IB188" s="32" t="s">
        <v>2</v>
      </c>
      <c r="IC188" s="32" t="s">
        <v>2</v>
      </c>
      <c r="ID188" s="32" t="s">
        <v>2</v>
      </c>
      <c r="IF188" s="32"/>
      <c r="IG188" s="32"/>
      <c r="II188" s="32"/>
      <c r="IK188" s="32"/>
    </row>
    <row r="189" spans="1:245" customFormat="1" ht="0.75" customHeight="1" x14ac:dyDescent="0.35">
      <c r="A189" s="47"/>
      <c r="B189" s="48"/>
      <c r="C189" s="48"/>
      <c r="D189" s="48"/>
      <c r="E189" s="48"/>
      <c r="F189" s="48"/>
      <c r="G189" s="48"/>
      <c r="H189" s="49"/>
      <c r="I189" s="50"/>
      <c r="J189" s="50"/>
      <c r="K189" s="50"/>
      <c r="L189" s="51"/>
      <c r="M189" s="50"/>
      <c r="N189" s="51"/>
      <c r="O189" s="50"/>
      <c r="P189" s="52"/>
      <c r="HY189" s="32"/>
      <c r="HZ189" s="32"/>
      <c r="IA189" s="32"/>
      <c r="IB189" s="32"/>
      <c r="IC189" s="32"/>
      <c r="ID189" s="32"/>
      <c r="IF189" s="32"/>
      <c r="IG189" s="32"/>
      <c r="II189" s="32"/>
      <c r="IK189" s="32"/>
    </row>
    <row r="190" spans="1:245" customFormat="1" ht="29" x14ac:dyDescent="0.35">
      <c r="A190" s="33" t="s">
        <v>186</v>
      </c>
      <c r="B190" s="34" t="s">
        <v>187</v>
      </c>
      <c r="C190" s="158" t="s">
        <v>188</v>
      </c>
      <c r="D190" s="158"/>
      <c r="E190" s="158"/>
      <c r="F190" s="158"/>
      <c r="G190" s="158"/>
      <c r="H190" s="35" t="s">
        <v>184</v>
      </c>
      <c r="I190" s="36">
        <v>11.95</v>
      </c>
      <c r="J190" s="37"/>
      <c r="K190" s="38">
        <v>11.95</v>
      </c>
      <c r="L190" s="39"/>
      <c r="M190" s="36"/>
      <c r="N190" s="84">
        <v>0</v>
      </c>
      <c r="O190" s="85"/>
      <c r="P190" s="86">
        <f>ROUND(K190*N190,2)</f>
        <v>0</v>
      </c>
      <c r="HY190" s="32"/>
      <c r="HZ190" s="32" t="s">
        <v>189</v>
      </c>
      <c r="IA190" s="32" t="s">
        <v>2</v>
      </c>
      <c r="IB190" s="32" t="s">
        <v>2</v>
      </c>
      <c r="IC190" s="32" t="s">
        <v>2</v>
      </c>
      <c r="ID190" s="32" t="s">
        <v>2</v>
      </c>
      <c r="IF190" s="32"/>
      <c r="IG190" s="32"/>
      <c r="II190" s="32"/>
      <c r="IK190" s="32"/>
    </row>
    <row r="191" spans="1:245" customFormat="1" ht="0.75" customHeight="1" x14ac:dyDescent="0.35">
      <c r="A191" s="47"/>
      <c r="B191" s="48"/>
      <c r="C191" s="48"/>
      <c r="D191" s="48"/>
      <c r="E191" s="48"/>
      <c r="F191" s="48"/>
      <c r="G191" s="48"/>
      <c r="H191" s="49"/>
      <c r="I191" s="50"/>
      <c r="J191" s="50"/>
      <c r="K191" s="50"/>
      <c r="L191" s="51"/>
      <c r="M191" s="50"/>
      <c r="N191" s="51"/>
      <c r="O191" s="50"/>
      <c r="P191" s="52"/>
      <c r="HY191" s="32"/>
      <c r="HZ191" s="32"/>
      <c r="IA191" s="32"/>
      <c r="IB191" s="32"/>
      <c r="IC191" s="32"/>
      <c r="ID191" s="32"/>
      <c r="IF191" s="32"/>
      <c r="IG191" s="32"/>
      <c r="II191" s="32"/>
      <c r="IK191" s="32"/>
    </row>
    <row r="192" spans="1:245" customFormat="1" ht="22" x14ac:dyDescent="0.35">
      <c r="A192" s="33" t="s">
        <v>190</v>
      </c>
      <c r="B192" s="34" t="s">
        <v>191</v>
      </c>
      <c r="C192" s="158" t="s">
        <v>192</v>
      </c>
      <c r="D192" s="158"/>
      <c r="E192" s="158"/>
      <c r="F192" s="158"/>
      <c r="G192" s="158"/>
      <c r="H192" s="35" t="s">
        <v>98</v>
      </c>
      <c r="I192" s="36">
        <v>110</v>
      </c>
      <c r="J192" s="37"/>
      <c r="K192" s="37">
        <v>110</v>
      </c>
      <c r="L192" s="39"/>
      <c r="M192" s="36"/>
      <c r="N192" s="84">
        <v>0</v>
      </c>
      <c r="O192" s="85"/>
      <c r="P192" s="86">
        <f>ROUND(K192*N192,2)</f>
        <v>0</v>
      </c>
      <c r="HY192" s="32"/>
      <c r="HZ192" s="32" t="s">
        <v>192</v>
      </c>
      <c r="IA192" s="32" t="s">
        <v>2</v>
      </c>
      <c r="IB192" s="32" t="s">
        <v>2</v>
      </c>
      <c r="IC192" s="32" t="s">
        <v>2</v>
      </c>
      <c r="ID192" s="32" t="s">
        <v>2</v>
      </c>
      <c r="IF192" s="32"/>
      <c r="IG192" s="32"/>
      <c r="II192" s="32"/>
      <c r="IK192" s="32"/>
    </row>
    <row r="193" spans="1:247" customFormat="1" ht="0.75" customHeight="1" x14ac:dyDescent="0.35">
      <c r="A193" s="47"/>
      <c r="B193" s="48"/>
      <c r="C193" s="48"/>
      <c r="D193" s="48"/>
      <c r="E193" s="48"/>
      <c r="F193" s="48"/>
      <c r="G193" s="48"/>
      <c r="H193" s="49"/>
      <c r="I193" s="50"/>
      <c r="J193" s="50"/>
      <c r="K193" s="50"/>
      <c r="L193" s="51"/>
      <c r="M193" s="50"/>
      <c r="N193" s="51"/>
      <c r="O193" s="50"/>
      <c r="P193" s="52"/>
      <c r="HY193" s="32"/>
      <c r="HZ193" s="32"/>
      <c r="IA193" s="32"/>
      <c r="IB193" s="32"/>
      <c r="IC193" s="32"/>
      <c r="ID193" s="32"/>
      <c r="IF193" s="32"/>
      <c r="IG193" s="32"/>
      <c r="II193" s="32"/>
      <c r="IK193" s="32"/>
    </row>
    <row r="194" spans="1:247" customFormat="1" ht="21" x14ac:dyDescent="0.35">
      <c r="A194" s="33" t="s">
        <v>193</v>
      </c>
      <c r="B194" s="34" t="s">
        <v>194</v>
      </c>
      <c r="C194" s="158" t="s">
        <v>216</v>
      </c>
      <c r="D194" s="158"/>
      <c r="E194" s="158"/>
      <c r="F194" s="158"/>
      <c r="G194" s="158"/>
      <c r="H194" s="35" t="s">
        <v>98</v>
      </c>
      <c r="I194" s="36">
        <v>20</v>
      </c>
      <c r="J194" s="37"/>
      <c r="K194" s="37">
        <v>20</v>
      </c>
      <c r="L194" s="39"/>
      <c r="M194" s="36"/>
      <c r="N194" s="84">
        <v>0</v>
      </c>
      <c r="O194" s="85"/>
      <c r="P194" s="86">
        <f>ROUND(K194*N194,2)</f>
        <v>0</v>
      </c>
      <c r="HY194" s="32"/>
      <c r="HZ194" s="32" t="s">
        <v>195</v>
      </c>
      <c r="IA194" s="32" t="s">
        <v>2</v>
      </c>
      <c r="IB194" s="32" t="s">
        <v>2</v>
      </c>
      <c r="IC194" s="32" t="s">
        <v>2</v>
      </c>
      <c r="ID194" s="32" t="s">
        <v>2</v>
      </c>
      <c r="IF194" s="32"/>
      <c r="IG194" s="32"/>
      <c r="II194" s="32"/>
      <c r="IK194" s="32"/>
    </row>
    <row r="195" spans="1:247" customFormat="1" ht="0.75" customHeight="1" x14ac:dyDescent="0.35">
      <c r="A195" s="47"/>
      <c r="B195" s="48"/>
      <c r="C195" s="48"/>
      <c r="D195" s="48"/>
      <c r="E195" s="48"/>
      <c r="F195" s="48"/>
      <c r="G195" s="48"/>
      <c r="H195" s="49"/>
      <c r="I195" s="50"/>
      <c r="J195" s="50"/>
      <c r="K195" s="50"/>
      <c r="L195" s="51"/>
      <c r="M195" s="50"/>
      <c r="N195" s="51"/>
      <c r="O195" s="50"/>
      <c r="P195" s="52"/>
      <c r="HY195" s="32"/>
      <c r="HZ195" s="32"/>
      <c r="IA195" s="32"/>
      <c r="IB195" s="32"/>
      <c r="IC195" s="32"/>
      <c r="ID195" s="32"/>
      <c r="IF195" s="32"/>
      <c r="IG195" s="32"/>
      <c r="II195" s="32"/>
      <c r="IK195" s="32"/>
    </row>
    <row r="196" spans="1:247" customFormat="1" ht="21" x14ac:dyDescent="0.35">
      <c r="A196" s="33" t="s">
        <v>196</v>
      </c>
      <c r="B196" s="34" t="s">
        <v>197</v>
      </c>
      <c r="C196" s="158" t="s">
        <v>198</v>
      </c>
      <c r="D196" s="158"/>
      <c r="E196" s="158"/>
      <c r="F196" s="158"/>
      <c r="G196" s="158"/>
      <c r="H196" s="35" t="s">
        <v>98</v>
      </c>
      <c r="I196" s="36">
        <v>84</v>
      </c>
      <c r="J196" s="37"/>
      <c r="K196" s="37">
        <v>84</v>
      </c>
      <c r="L196" s="39"/>
      <c r="M196" s="36"/>
      <c r="N196" s="84">
        <v>0</v>
      </c>
      <c r="O196" s="85"/>
      <c r="P196" s="86">
        <f>ROUND(K196*N196,2)</f>
        <v>0</v>
      </c>
      <c r="HY196" s="32"/>
      <c r="HZ196" s="32" t="s">
        <v>198</v>
      </c>
      <c r="IA196" s="32" t="s">
        <v>2</v>
      </c>
      <c r="IB196" s="32" t="s">
        <v>2</v>
      </c>
      <c r="IC196" s="32" t="s">
        <v>2</v>
      </c>
      <c r="ID196" s="32" t="s">
        <v>2</v>
      </c>
      <c r="IF196" s="32"/>
      <c r="IG196" s="32"/>
      <c r="II196" s="32"/>
      <c r="IK196" s="32"/>
    </row>
    <row r="197" spans="1:247" customFormat="1" ht="0.75" customHeight="1" x14ac:dyDescent="0.35">
      <c r="A197" s="47"/>
      <c r="B197" s="48"/>
      <c r="C197" s="48"/>
      <c r="D197" s="48"/>
      <c r="E197" s="48"/>
      <c r="F197" s="48"/>
      <c r="G197" s="48"/>
      <c r="H197" s="49"/>
      <c r="I197" s="50"/>
      <c r="J197" s="50"/>
      <c r="K197" s="50"/>
      <c r="L197" s="51"/>
      <c r="M197" s="50"/>
      <c r="N197" s="51"/>
      <c r="O197" s="50"/>
      <c r="P197" s="52"/>
      <c r="HY197" s="32"/>
      <c r="HZ197" s="32"/>
      <c r="IA197" s="32"/>
      <c r="IB197" s="32"/>
      <c r="IC197" s="32"/>
      <c r="ID197" s="32"/>
      <c r="IF197" s="32"/>
      <c r="IG197" s="32"/>
      <c r="II197" s="32"/>
      <c r="IK197" s="32"/>
    </row>
    <row r="198" spans="1:247" customFormat="1" ht="21" x14ac:dyDescent="0.35">
      <c r="A198" s="33" t="s">
        <v>199</v>
      </c>
      <c r="B198" s="34" t="s">
        <v>200</v>
      </c>
      <c r="C198" s="158" t="s">
        <v>201</v>
      </c>
      <c r="D198" s="158"/>
      <c r="E198" s="158"/>
      <c r="F198" s="158"/>
      <c r="G198" s="158"/>
      <c r="H198" s="35" t="s">
        <v>107</v>
      </c>
      <c r="I198" s="36">
        <v>2</v>
      </c>
      <c r="J198" s="37"/>
      <c r="K198" s="37">
        <v>2</v>
      </c>
      <c r="L198" s="39"/>
      <c r="M198" s="36"/>
      <c r="N198" s="84">
        <v>0</v>
      </c>
      <c r="O198" s="85"/>
      <c r="P198" s="86">
        <f>ROUND(K198*N198,2)</f>
        <v>0</v>
      </c>
      <c r="HY198" s="32"/>
      <c r="HZ198" s="32" t="s">
        <v>201</v>
      </c>
      <c r="IA198" s="32" t="s">
        <v>2</v>
      </c>
      <c r="IB198" s="32" t="s">
        <v>2</v>
      </c>
      <c r="IC198" s="32" t="s">
        <v>2</v>
      </c>
      <c r="ID198" s="32" t="s">
        <v>2</v>
      </c>
      <c r="IF198" s="32"/>
      <c r="IG198" s="32"/>
      <c r="II198" s="32"/>
      <c r="IK198" s="32"/>
    </row>
    <row r="199" spans="1:247" customFormat="1" ht="0.75" customHeight="1" x14ac:dyDescent="0.35">
      <c r="A199" s="47"/>
      <c r="B199" s="48"/>
      <c r="C199" s="48"/>
      <c r="D199" s="48"/>
      <c r="E199" s="48"/>
      <c r="F199" s="48"/>
      <c r="G199" s="48"/>
      <c r="H199" s="49"/>
      <c r="I199" s="50"/>
      <c r="J199" s="50"/>
      <c r="K199" s="50"/>
      <c r="L199" s="51"/>
      <c r="M199" s="50"/>
      <c r="N199" s="51"/>
      <c r="O199" s="50"/>
      <c r="P199" s="52"/>
      <c r="HY199" s="32"/>
      <c r="HZ199" s="32"/>
      <c r="IA199" s="32"/>
      <c r="IB199" s="32"/>
      <c r="IC199" s="32"/>
      <c r="ID199" s="32"/>
      <c r="IF199" s="32"/>
      <c r="IG199" s="32"/>
      <c r="II199" s="32"/>
      <c r="IK199" s="32"/>
    </row>
    <row r="200" spans="1:247" customFormat="1" ht="26.5" x14ac:dyDescent="0.35">
      <c r="A200" s="33" t="s">
        <v>202</v>
      </c>
      <c r="B200" s="34" t="s">
        <v>203</v>
      </c>
      <c r="C200" s="158" t="s">
        <v>204</v>
      </c>
      <c r="D200" s="158"/>
      <c r="E200" s="158"/>
      <c r="F200" s="158"/>
      <c r="G200" s="158"/>
      <c r="H200" s="35" t="s">
        <v>107</v>
      </c>
      <c r="I200" s="36">
        <v>12</v>
      </c>
      <c r="J200" s="37"/>
      <c r="K200" s="37">
        <v>12</v>
      </c>
      <c r="L200" s="39"/>
      <c r="M200" s="36"/>
      <c r="N200" s="84">
        <v>0</v>
      </c>
      <c r="O200" s="85"/>
      <c r="P200" s="86">
        <f>ROUND(K200*N200,2)</f>
        <v>0</v>
      </c>
      <c r="HY200" s="32"/>
      <c r="HZ200" s="32" t="s">
        <v>204</v>
      </c>
      <c r="IA200" s="32" t="s">
        <v>2</v>
      </c>
      <c r="IB200" s="32" t="s">
        <v>2</v>
      </c>
      <c r="IC200" s="32" t="s">
        <v>2</v>
      </c>
      <c r="ID200" s="32" t="s">
        <v>2</v>
      </c>
      <c r="IF200" s="32"/>
      <c r="IG200" s="32"/>
      <c r="II200" s="32"/>
      <c r="IK200" s="32"/>
    </row>
    <row r="201" spans="1:247" customFormat="1" ht="0.75" customHeight="1" x14ac:dyDescent="0.35">
      <c r="A201" s="47"/>
      <c r="B201" s="48"/>
      <c r="C201" s="48"/>
      <c r="D201" s="48"/>
      <c r="E201" s="48"/>
      <c r="F201" s="48"/>
      <c r="G201" s="48"/>
      <c r="H201" s="49"/>
      <c r="I201" s="50"/>
      <c r="J201" s="50"/>
      <c r="K201" s="50"/>
      <c r="L201" s="51"/>
      <c r="M201" s="50"/>
      <c r="N201" s="51"/>
      <c r="O201" s="50"/>
      <c r="P201" s="52"/>
      <c r="HY201" s="32"/>
      <c r="HZ201" s="32"/>
      <c r="IA201" s="32"/>
      <c r="IB201" s="32"/>
      <c r="IC201" s="32"/>
      <c r="ID201" s="32"/>
      <c r="IF201" s="32"/>
      <c r="IG201" s="32"/>
      <c r="II201" s="32"/>
      <c r="IK201" s="32"/>
    </row>
    <row r="202" spans="1:247" customFormat="1" ht="1.5" customHeight="1" x14ac:dyDescent="0.35">
      <c r="A202" s="87"/>
      <c r="B202" s="88"/>
      <c r="C202" s="88"/>
      <c r="D202" s="88"/>
      <c r="E202" s="88"/>
      <c r="F202" s="89"/>
      <c r="G202" s="89"/>
      <c r="H202" s="89"/>
      <c r="I202" s="89"/>
      <c r="J202" s="90"/>
      <c r="K202" s="89"/>
      <c r="L202" s="90"/>
      <c r="M202" s="91"/>
      <c r="N202" s="90"/>
      <c r="O202" s="92"/>
      <c r="P202" s="93"/>
      <c r="Q202" s="57"/>
      <c r="R202" s="58"/>
      <c r="HY202" s="32"/>
      <c r="HZ202" s="32"/>
      <c r="IA202" s="32"/>
      <c r="IB202" s="32"/>
      <c r="IC202" s="32"/>
      <c r="ID202" s="32"/>
      <c r="IF202" s="32"/>
      <c r="IG202" s="32"/>
      <c r="II202" s="32"/>
      <c r="IK202" s="32"/>
    </row>
    <row r="203" spans="1:247" customFormat="1" ht="18" customHeight="1" x14ac:dyDescent="0.35">
      <c r="A203" s="94"/>
      <c r="B203" s="95"/>
      <c r="C203" s="168" t="s">
        <v>205</v>
      </c>
      <c r="D203" s="168"/>
      <c r="E203" s="168"/>
      <c r="F203" s="168"/>
      <c r="G203" s="168"/>
      <c r="H203" s="168"/>
      <c r="I203" s="168"/>
      <c r="J203" s="168"/>
      <c r="K203" s="168"/>
      <c r="L203" s="168"/>
      <c r="M203" s="168"/>
      <c r="N203" s="168"/>
      <c r="O203" s="168"/>
      <c r="P203" s="96">
        <f>SUM(P188:P202)</f>
        <v>0</v>
      </c>
      <c r="Q203" s="57"/>
      <c r="R203" s="58"/>
      <c r="HY203" s="32"/>
      <c r="HZ203" s="32"/>
      <c r="IA203" s="32"/>
      <c r="IB203" s="32"/>
      <c r="IC203" s="32"/>
      <c r="ID203" s="32"/>
      <c r="IF203" s="32"/>
      <c r="IG203" s="32" t="s">
        <v>205</v>
      </c>
      <c r="II203" s="32"/>
      <c r="IK203" s="32"/>
    </row>
    <row r="204" spans="1:247" customFormat="1" ht="1.5" customHeight="1" x14ac:dyDescent="0.35">
      <c r="A204" s="97"/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9"/>
      <c r="O204" s="100"/>
      <c r="P204" s="101"/>
      <c r="Q204" s="57"/>
      <c r="R204" s="58"/>
    </row>
    <row r="205" spans="1:247" customFormat="1" ht="14.5" x14ac:dyDescent="0.35">
      <c r="A205" s="102"/>
      <c r="B205" s="103"/>
      <c r="C205" s="169" t="s">
        <v>206</v>
      </c>
      <c r="D205" s="169"/>
      <c r="E205" s="169"/>
      <c r="F205" s="169"/>
      <c r="G205" s="169"/>
      <c r="H205" s="169"/>
      <c r="I205" s="169"/>
      <c r="J205" s="169"/>
      <c r="K205" s="169"/>
      <c r="L205" s="169"/>
      <c r="M205" s="169"/>
      <c r="N205" s="169"/>
      <c r="O205" s="169"/>
      <c r="P205" s="104"/>
      <c r="Q205" s="57"/>
      <c r="R205" s="58"/>
      <c r="IL205" s="32" t="s">
        <v>207</v>
      </c>
    </row>
    <row r="206" spans="1:247" customFormat="1" ht="15.75" customHeight="1" x14ac:dyDescent="0.35">
      <c r="A206" s="105"/>
      <c r="B206" s="106"/>
      <c r="C206" s="170" t="s">
        <v>208</v>
      </c>
      <c r="D206" s="170"/>
      <c r="E206" s="170"/>
      <c r="F206" s="170"/>
      <c r="G206" s="170"/>
      <c r="H206" s="170"/>
      <c r="I206" s="170"/>
      <c r="J206" s="170"/>
      <c r="K206" s="170"/>
      <c r="L206" s="170"/>
      <c r="M206" s="170"/>
      <c r="N206" s="170"/>
      <c r="O206" s="170"/>
      <c r="P206" s="107">
        <f>P203+P186+P165+P137+P54</f>
        <v>0</v>
      </c>
      <c r="Q206" s="108"/>
      <c r="R206" s="109"/>
      <c r="IL206" s="32"/>
      <c r="IM206" s="3" t="s">
        <v>56</v>
      </c>
    </row>
    <row r="207" spans="1:247" customFormat="1" ht="18.75" customHeight="1" x14ac:dyDescent="0.35">
      <c r="A207" s="110"/>
      <c r="B207" s="111"/>
      <c r="C207" s="129" t="s">
        <v>209</v>
      </c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12">
        <f>P206*0.2</f>
        <v>0</v>
      </c>
      <c r="Q207" s="108"/>
      <c r="R207" s="109"/>
      <c r="IL207" s="32"/>
      <c r="IM207" s="3" t="s">
        <v>57</v>
      </c>
    </row>
    <row r="208" spans="1:247" customFormat="1" ht="17.25" customHeight="1" x14ac:dyDescent="0.35">
      <c r="A208" s="113"/>
      <c r="B208" s="114"/>
      <c r="C208" s="171" t="s">
        <v>210</v>
      </c>
      <c r="D208" s="171"/>
      <c r="E208" s="171"/>
      <c r="F208" s="171"/>
      <c r="G208" s="171"/>
      <c r="H208" s="171"/>
      <c r="I208" s="171"/>
      <c r="J208" s="171"/>
      <c r="K208" s="171"/>
      <c r="L208" s="171"/>
      <c r="M208" s="171"/>
      <c r="N208" s="171"/>
      <c r="O208" s="171"/>
      <c r="P208" s="115">
        <f>P206+P207</f>
        <v>0</v>
      </c>
      <c r="Q208" s="108"/>
      <c r="R208" s="109"/>
      <c r="IL208" s="32"/>
      <c r="IM208" s="3" t="s">
        <v>142</v>
      </c>
    </row>
    <row r="209" spans="1:289" customFormat="1" ht="14.5" x14ac:dyDescent="0.35">
      <c r="A209" s="110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16"/>
      <c r="Q209" s="108"/>
      <c r="R209" s="109"/>
      <c r="IL209" s="32"/>
      <c r="IM209" s="3" t="s">
        <v>211</v>
      </c>
    </row>
    <row r="210" spans="1:289" customFormat="1" ht="14.5" x14ac:dyDescent="0.35">
      <c r="A210" s="110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16"/>
      <c r="Q210" s="108"/>
      <c r="R210" s="109"/>
      <c r="IL210" s="32"/>
      <c r="IM210" s="3"/>
    </row>
    <row r="211" spans="1:289" customFormat="1" ht="14.5" x14ac:dyDescent="0.35">
      <c r="A211" s="110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16"/>
      <c r="Q211" s="108"/>
      <c r="R211" s="117"/>
      <c r="IL211" s="32"/>
      <c r="IN211" s="32" t="s">
        <v>212</v>
      </c>
    </row>
    <row r="212" spans="1:289" customFormat="1" ht="14.5" x14ac:dyDescent="0.35">
      <c r="A212" s="110"/>
      <c r="B212" s="118" t="s">
        <v>213</v>
      </c>
      <c r="C212" s="164"/>
      <c r="D212" s="164"/>
      <c r="E212" s="164"/>
      <c r="F212" s="164"/>
      <c r="G212" s="164"/>
      <c r="H212" s="164"/>
      <c r="I212" s="165"/>
      <c r="J212" s="165"/>
      <c r="K212" s="165"/>
      <c r="L212" s="165"/>
      <c r="M212" s="165"/>
      <c r="N212" s="165"/>
      <c r="O212" s="8"/>
      <c r="P212" s="119"/>
      <c r="Q212" s="108"/>
      <c r="R212" s="109"/>
      <c r="IL212" s="32"/>
      <c r="IM212" s="3" t="s">
        <v>58</v>
      </c>
      <c r="IN212" s="32"/>
    </row>
    <row r="213" spans="1:289" customFormat="1" ht="14.5" x14ac:dyDescent="0.35">
      <c r="A213" s="120"/>
      <c r="B213" s="118"/>
      <c r="C213" s="166" t="s">
        <v>214</v>
      </c>
      <c r="D213" s="166"/>
      <c r="E213" s="166"/>
      <c r="F213" s="166"/>
      <c r="G213" s="166"/>
      <c r="H213" s="166"/>
      <c r="I213" s="166"/>
      <c r="J213" s="166"/>
      <c r="K213" s="166"/>
      <c r="L213" s="166"/>
      <c r="M213" s="166"/>
      <c r="N213" s="166"/>
      <c r="O213" s="121"/>
      <c r="P213" s="122"/>
      <c r="Q213" s="108"/>
      <c r="R213" s="109"/>
      <c r="IL213" s="32"/>
      <c r="IM213" s="3" t="s">
        <v>59</v>
      </c>
      <c r="IN213" s="32"/>
    </row>
    <row r="214" spans="1:289" customFormat="1" ht="14.5" x14ac:dyDescent="0.35">
      <c r="A214" s="110"/>
      <c r="B214" s="118" t="s">
        <v>215</v>
      </c>
      <c r="C214" s="164"/>
      <c r="D214" s="164"/>
      <c r="E214" s="164"/>
      <c r="F214" s="164"/>
      <c r="G214" s="164"/>
      <c r="H214" s="164"/>
      <c r="I214" s="165"/>
      <c r="J214" s="165"/>
      <c r="K214" s="165"/>
      <c r="L214" s="165"/>
      <c r="M214" s="165"/>
      <c r="N214" s="165"/>
      <c r="O214" s="8"/>
      <c r="P214" s="119"/>
      <c r="Q214" s="108"/>
      <c r="R214" s="109"/>
      <c r="IL214" s="32"/>
      <c r="IM214" s="3" t="s">
        <v>60</v>
      </c>
      <c r="IN214" s="32"/>
    </row>
    <row r="215" spans="1:289" customFormat="1" ht="14.5" x14ac:dyDescent="0.35">
      <c r="A215" s="120"/>
      <c r="B215" s="121"/>
      <c r="C215" s="166" t="s">
        <v>214</v>
      </c>
      <c r="D215" s="166"/>
      <c r="E215" s="166"/>
      <c r="F215" s="166"/>
      <c r="G215" s="166"/>
      <c r="H215" s="166"/>
      <c r="I215" s="166"/>
      <c r="J215" s="166"/>
      <c r="K215" s="166"/>
      <c r="L215" s="166"/>
      <c r="M215" s="166"/>
      <c r="N215" s="166"/>
      <c r="O215" s="121"/>
      <c r="P215" s="122"/>
      <c r="Q215" s="108"/>
      <c r="R215" s="109"/>
      <c r="IL215" s="32"/>
      <c r="IM215" s="3" t="s">
        <v>209</v>
      </c>
      <c r="IN215" s="32"/>
    </row>
    <row r="216" spans="1:289" customFormat="1" ht="14.5" x14ac:dyDescent="0.35">
      <c r="A216" s="167"/>
      <c r="B216" s="167"/>
      <c r="C216" s="167"/>
      <c r="D216" s="167"/>
      <c r="E216" s="167"/>
      <c r="F216" s="167"/>
      <c r="G216" s="167"/>
      <c r="H216" s="167"/>
      <c r="I216" s="167"/>
      <c r="J216" s="167"/>
      <c r="K216" s="167"/>
      <c r="L216" s="167"/>
      <c r="M216" s="167"/>
      <c r="N216" s="167"/>
      <c r="O216" s="167"/>
      <c r="P216" s="167"/>
      <c r="JN216" s="3" t="s">
        <v>2</v>
      </c>
      <c r="JO216" s="3" t="s">
        <v>2</v>
      </c>
      <c r="JP216" s="3" t="s">
        <v>2</v>
      </c>
      <c r="JQ216" s="3" t="s">
        <v>2</v>
      </c>
      <c r="JR216" s="3" t="s">
        <v>2</v>
      </c>
      <c r="JS216" s="3" t="s">
        <v>2</v>
      </c>
      <c r="JT216" s="3" t="s">
        <v>2</v>
      </c>
      <c r="JU216" s="3" t="s">
        <v>2</v>
      </c>
      <c r="JV216" s="3" t="s">
        <v>2</v>
      </c>
      <c r="JW216" s="3" t="s">
        <v>2</v>
      </c>
      <c r="JX216" s="3" t="s">
        <v>2</v>
      </c>
      <c r="JY216" s="3" t="s">
        <v>2</v>
      </c>
      <c r="JZ216" s="3" t="s">
        <v>2</v>
      </c>
      <c r="KA216" s="3" t="s">
        <v>2</v>
      </c>
      <c r="KB216" s="3" t="s">
        <v>2</v>
      </c>
      <c r="KC216" s="3" t="s">
        <v>2</v>
      </c>
    </row>
    <row r="217" spans="1:289" customFormat="1" ht="14.5" x14ac:dyDescent="0.35">
      <c r="A217" s="4"/>
    </row>
    <row r="218" spans="1:289" customFormat="1" ht="14.5" x14ac:dyDescent="0.35">
      <c r="A218" s="4"/>
    </row>
    <row r="219" spans="1:289" customFormat="1" ht="14.5" x14ac:dyDescent="0.35">
      <c r="A219" s="4"/>
    </row>
    <row r="220" spans="1:289" customFormat="1" ht="14.5" x14ac:dyDescent="0.35">
      <c r="A220" s="4"/>
    </row>
    <row r="221" spans="1:289" customFormat="1" ht="14.5" x14ac:dyDescent="0.35">
      <c r="A221" s="4"/>
    </row>
    <row r="222" spans="1:289" customFormat="1" ht="14.5" x14ac:dyDescent="0.35">
      <c r="A222" s="4"/>
    </row>
    <row r="223" spans="1:289" customFormat="1" ht="14.5" x14ac:dyDescent="0.35">
      <c r="A223" s="4"/>
    </row>
    <row r="224" spans="1:289" customFormat="1" ht="14.5" x14ac:dyDescent="0.35">
      <c r="A224" s="4"/>
    </row>
    <row r="225" spans="1:1" customFormat="1" ht="14.5" x14ac:dyDescent="0.35">
      <c r="A225" s="4"/>
    </row>
    <row r="226" spans="1:1" customFormat="1" ht="14.5" x14ac:dyDescent="0.35">
      <c r="A226" s="4"/>
    </row>
    <row r="227" spans="1:1" customFormat="1" ht="14.5" x14ac:dyDescent="0.35">
      <c r="A227" s="4"/>
    </row>
    <row r="228" spans="1:1" customFormat="1" ht="14.5" x14ac:dyDescent="0.35">
      <c r="A228" s="4"/>
    </row>
    <row r="229" spans="1:1" customFormat="1" ht="14.5" x14ac:dyDescent="0.35">
      <c r="A229" s="4"/>
    </row>
    <row r="230" spans="1:1" customFormat="1" ht="14.5" x14ac:dyDescent="0.35">
      <c r="A230" s="4"/>
    </row>
    <row r="231" spans="1:1" customFormat="1" ht="14.5" x14ac:dyDescent="0.35">
      <c r="A231" s="4"/>
    </row>
    <row r="232" spans="1:1" customFormat="1" ht="14.5" x14ac:dyDescent="0.35">
      <c r="A232" s="4"/>
    </row>
    <row r="233" spans="1:1" customFormat="1" ht="14.5" x14ac:dyDescent="0.35">
      <c r="A233" s="4"/>
    </row>
    <row r="234" spans="1:1" customFormat="1" ht="14.5" x14ac:dyDescent="0.35">
      <c r="A234" s="4"/>
    </row>
    <row r="235" spans="1:1" customFormat="1" ht="14.5" x14ac:dyDescent="0.35">
      <c r="A235" s="4"/>
    </row>
    <row r="236" spans="1:1" customFormat="1" ht="14.5" x14ac:dyDescent="0.35">
      <c r="A236" s="4"/>
    </row>
    <row r="237" spans="1:1" customFormat="1" ht="14.5" x14ac:dyDescent="0.35">
      <c r="A237" s="4"/>
    </row>
    <row r="238" spans="1:1" customFormat="1" ht="14.5" x14ac:dyDescent="0.35">
      <c r="A238" s="4"/>
    </row>
    <row r="239" spans="1:1" customFormat="1" ht="14.5" x14ac:dyDescent="0.35">
      <c r="A239" s="4"/>
    </row>
    <row r="240" spans="1:1" customFormat="1" ht="14.5" x14ac:dyDescent="0.35">
      <c r="A240" s="4"/>
    </row>
    <row r="241" spans="1:1" customFormat="1" ht="14.5" x14ac:dyDescent="0.35">
      <c r="A241" s="4"/>
    </row>
    <row r="242" spans="1:1" customFormat="1" ht="14.5" x14ac:dyDescent="0.35">
      <c r="A242" s="4"/>
    </row>
    <row r="243" spans="1:1" customFormat="1" ht="14.5" x14ac:dyDescent="0.35">
      <c r="A243" s="4"/>
    </row>
    <row r="244" spans="1:1" customFormat="1" ht="14.5" x14ac:dyDescent="0.35">
      <c r="A244" s="4"/>
    </row>
    <row r="245" spans="1:1" customFormat="1" ht="14.5" x14ac:dyDescent="0.35">
      <c r="A245" s="4"/>
    </row>
    <row r="246" spans="1:1" customFormat="1" ht="14.5" x14ac:dyDescent="0.35">
      <c r="A246" s="4"/>
    </row>
    <row r="247" spans="1:1" customFormat="1" ht="14.5" x14ac:dyDescent="0.35">
      <c r="A247" s="4"/>
    </row>
    <row r="248" spans="1:1" customFormat="1" ht="14.5" x14ac:dyDescent="0.35">
      <c r="A248" s="4"/>
    </row>
    <row r="249" spans="1:1" customFormat="1" ht="14.5" x14ac:dyDescent="0.35">
      <c r="A249" s="4"/>
    </row>
  </sheetData>
  <mergeCells count="183">
    <mergeCell ref="O1:P1"/>
    <mergeCell ref="C214:H214"/>
    <mergeCell ref="I214:N214"/>
    <mergeCell ref="C215:N215"/>
    <mergeCell ref="A216:P216"/>
    <mergeCell ref="C200:G200"/>
    <mergeCell ref="C203:O203"/>
    <mergeCell ref="C205:O205"/>
    <mergeCell ref="C206:O206"/>
    <mergeCell ref="C207:O207"/>
    <mergeCell ref="C208:O208"/>
    <mergeCell ref="C212:H212"/>
    <mergeCell ref="I212:N212"/>
    <mergeCell ref="C213:N213"/>
    <mergeCell ref="C185:D185"/>
    <mergeCell ref="C186:O186"/>
    <mergeCell ref="A187:P187"/>
    <mergeCell ref="C188:G188"/>
    <mergeCell ref="C190:G190"/>
    <mergeCell ref="C192:G192"/>
    <mergeCell ref="C194:G194"/>
    <mergeCell ref="C196:G196"/>
    <mergeCell ref="C198:G198"/>
    <mergeCell ref="C174:P174"/>
    <mergeCell ref="C175:G175"/>
    <mergeCell ref="C178:O178"/>
    <mergeCell ref="C179:O179"/>
    <mergeCell ref="C180:O180"/>
    <mergeCell ref="C181:O181"/>
    <mergeCell ref="C182:O182"/>
    <mergeCell ref="C183:O183"/>
    <mergeCell ref="C184:O184"/>
    <mergeCell ref="C164:D164"/>
    <mergeCell ref="C165:O165"/>
    <mergeCell ref="C166:J166"/>
    <mergeCell ref="A167:P167"/>
    <mergeCell ref="A168:P168"/>
    <mergeCell ref="C169:G169"/>
    <mergeCell ref="C170:P170"/>
    <mergeCell ref="C171:G171"/>
    <mergeCell ref="C173:G173"/>
    <mergeCell ref="C153:P153"/>
    <mergeCell ref="C154:G154"/>
    <mergeCell ref="C157:O157"/>
    <mergeCell ref="C158:O158"/>
    <mergeCell ref="C159:O159"/>
    <mergeCell ref="C160:O160"/>
    <mergeCell ref="C161:O161"/>
    <mergeCell ref="C162:O162"/>
    <mergeCell ref="C163:O163"/>
    <mergeCell ref="C141:P141"/>
    <mergeCell ref="C142:G142"/>
    <mergeCell ref="C144:G144"/>
    <mergeCell ref="C145:G145"/>
    <mergeCell ref="C147:G147"/>
    <mergeCell ref="C148:P148"/>
    <mergeCell ref="C149:G149"/>
    <mergeCell ref="A151:P151"/>
    <mergeCell ref="C152:G152"/>
    <mergeCell ref="C132:O132"/>
    <mergeCell ref="C133:O133"/>
    <mergeCell ref="C134:O134"/>
    <mergeCell ref="C135:O135"/>
    <mergeCell ref="C136:D136"/>
    <mergeCell ref="C137:O137"/>
    <mergeCell ref="A138:P138"/>
    <mergeCell ref="A139:P139"/>
    <mergeCell ref="C140:G140"/>
    <mergeCell ref="C120:P120"/>
    <mergeCell ref="C121:G121"/>
    <mergeCell ref="C123:G123"/>
    <mergeCell ref="C124:P124"/>
    <mergeCell ref="C125:G125"/>
    <mergeCell ref="C128:O128"/>
    <mergeCell ref="C129:O129"/>
    <mergeCell ref="C130:O130"/>
    <mergeCell ref="C131:O131"/>
    <mergeCell ref="C108:P108"/>
    <mergeCell ref="C109:G109"/>
    <mergeCell ref="C111:G111"/>
    <mergeCell ref="C112:P112"/>
    <mergeCell ref="C113:G113"/>
    <mergeCell ref="C115:G115"/>
    <mergeCell ref="C116:P116"/>
    <mergeCell ref="C117:G117"/>
    <mergeCell ref="C119:G119"/>
    <mergeCell ref="C96:P96"/>
    <mergeCell ref="C97:G97"/>
    <mergeCell ref="C99:G99"/>
    <mergeCell ref="C100:P100"/>
    <mergeCell ref="C101:G101"/>
    <mergeCell ref="C103:G103"/>
    <mergeCell ref="C104:P104"/>
    <mergeCell ref="C105:G105"/>
    <mergeCell ref="C107:G107"/>
    <mergeCell ref="C83:G83"/>
    <mergeCell ref="C85:G85"/>
    <mergeCell ref="C86:G86"/>
    <mergeCell ref="C88:G88"/>
    <mergeCell ref="C89:P89"/>
    <mergeCell ref="C90:G90"/>
    <mergeCell ref="C92:G92"/>
    <mergeCell ref="C93:G93"/>
    <mergeCell ref="C95:G95"/>
    <mergeCell ref="C71:G71"/>
    <mergeCell ref="C73:G73"/>
    <mergeCell ref="C74:P74"/>
    <mergeCell ref="C75:G75"/>
    <mergeCell ref="C77:G77"/>
    <mergeCell ref="C78:P78"/>
    <mergeCell ref="C79:G79"/>
    <mergeCell ref="C81:G81"/>
    <mergeCell ref="C82:P82"/>
    <mergeCell ref="C60:G60"/>
    <mergeCell ref="C61:P61"/>
    <mergeCell ref="C62:G62"/>
    <mergeCell ref="C64:G64"/>
    <mergeCell ref="C65:P65"/>
    <mergeCell ref="C66:G66"/>
    <mergeCell ref="A68:P68"/>
    <mergeCell ref="C69:G69"/>
    <mergeCell ref="C70:P70"/>
    <mergeCell ref="C50:O50"/>
    <mergeCell ref="C51:O51"/>
    <mergeCell ref="C52:O52"/>
    <mergeCell ref="C53:D53"/>
    <mergeCell ref="C54:O54"/>
    <mergeCell ref="A55:P55"/>
    <mergeCell ref="C56:G56"/>
    <mergeCell ref="C57:P57"/>
    <mergeCell ref="C58:G58"/>
    <mergeCell ref="C39:G39"/>
    <mergeCell ref="A40:P40"/>
    <mergeCell ref="C41:G41"/>
    <mergeCell ref="C42:P42"/>
    <mergeCell ref="C43:G43"/>
    <mergeCell ref="C46:O46"/>
    <mergeCell ref="C47:O47"/>
    <mergeCell ref="C48:O48"/>
    <mergeCell ref="C49:O49"/>
    <mergeCell ref="A23:P23"/>
    <mergeCell ref="A24:P24"/>
    <mergeCell ref="A26:P26"/>
    <mergeCell ref="A27:P27"/>
    <mergeCell ref="B29:F29"/>
    <mergeCell ref="B30:F30"/>
    <mergeCell ref="C32:F32"/>
    <mergeCell ref="C34:D34"/>
    <mergeCell ref="A36:A38"/>
    <mergeCell ref="B36:B38"/>
    <mergeCell ref="C36:G38"/>
    <mergeCell ref="H36:H38"/>
    <mergeCell ref="I36:K37"/>
    <mergeCell ref="L36:P37"/>
    <mergeCell ref="A15:F15"/>
    <mergeCell ref="G15:P15"/>
    <mergeCell ref="A16:F16"/>
    <mergeCell ref="G16:P16"/>
    <mergeCell ref="A17:F17"/>
    <mergeCell ref="G17:P17"/>
    <mergeCell ref="A19:P19"/>
    <mergeCell ref="A20:P20"/>
    <mergeCell ref="A22:P22"/>
    <mergeCell ref="A10:F10"/>
    <mergeCell ref="G10:P10"/>
    <mergeCell ref="A11:F11"/>
    <mergeCell ref="G11:P11"/>
    <mergeCell ref="A12:F12"/>
    <mergeCell ref="G12:P12"/>
    <mergeCell ref="A13:F13"/>
    <mergeCell ref="G13:P13"/>
    <mergeCell ref="A14:F14"/>
    <mergeCell ref="G14:P14"/>
    <mergeCell ref="A4:E4"/>
    <mergeCell ref="M4:P4"/>
    <mergeCell ref="A5:E5"/>
    <mergeCell ref="M5:P5"/>
    <mergeCell ref="A6:E6"/>
    <mergeCell ref="M6:P6"/>
    <mergeCell ref="A7:E7"/>
    <mergeCell ref="M7:P7"/>
    <mergeCell ref="A8:E8"/>
    <mergeCell ref="M8:P8"/>
  </mergeCells>
  <pageMargins left="0.31496062992125984" right="0.31496062992125984" top="0.47244094488188981" bottom="0.31496062992125984" header="0.19685038924217199" footer="0.19685038924217199"/>
  <pageSetup paperSize="9" scale="63" fitToHeight="0" orientation="landscape" useFirstPageNumber="1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1-25Арена. Бросковая зона. ШАБЛ</vt:lpstr>
      <vt:lpstr>'1-25Арена. Бросковая зона. ШАБЛ'!Print_Titles</vt:lpstr>
      <vt:lpstr>'1-25Арена. Бросковая зона. ШАБЛ'!Область_печати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2020-09-30T08:50:27Z</dcterms:created>
  <dcterms:modified xsi:type="dcterms:W3CDTF">2025-06-26T04:56:40Z</dcterms:modified>
</cp:coreProperties>
</file>