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0.2.10.12\share\Scan\Scan\Purchases\ТЕНДЕРЫ\Отборы 2025 года\46-2025 Замена теплового ввода в ДХЦ_приём КП до 20.08.2025\документы для участников\"/>
    </mc:Choice>
  </mc:AlternateContent>
  <xr:revisionPtr revIDLastSave="0" documentId="13_ncr:1_{019E4262-AB44-4D1F-B178-C5F5F79B65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монт тепловых сетей ДХЦ (от 1" sheetId="1" r:id="rId1"/>
  </sheets>
  <definedNames>
    <definedName name="_xlnm._FilterDatabase" localSheetId="0" hidden="1">'Ремонт тепловых сетей ДХЦ (от 1'!$A$39:$IK$39</definedName>
    <definedName name="Print_Titles" localSheetId="0">'Ремонт тепловых сетей ДХЦ (от 1'!$39:$39</definedName>
    <definedName name="_xlnm.Print_Area" localSheetId="0">'Ремонт тепловых сетей ДХЦ (от 1'!$A$1:$P$412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3" i="1" l="1"/>
  <c r="P319" i="1"/>
  <c r="P320" i="1" s="1"/>
  <c r="P235" i="1"/>
  <c r="P80" i="1"/>
  <c r="P401" i="1"/>
  <c r="P402" i="1" s="1"/>
  <c r="P330" i="1"/>
  <c r="P328" i="1"/>
  <c r="P326" i="1"/>
  <c r="P324" i="1"/>
  <c r="P322" i="1"/>
  <c r="P234" i="1"/>
  <c r="P167" i="1"/>
  <c r="P168" i="1" s="1"/>
  <c r="P404" i="1" l="1"/>
  <c r="P405" i="1" s="1"/>
  <c r="P406" i="1" s="1"/>
  <c r="D34" i="1" l="1"/>
</calcChain>
</file>

<file path=xl/sharedStrings.xml><?xml version="1.0" encoding="utf-8"?>
<sst xmlns="http://schemas.openxmlformats.org/spreadsheetml/2006/main" count="1410" uniqueCount="380">
  <si>
    <t>СОГЛАСОВАНО:</t>
  </si>
  <si>
    <t>УТВЕРЖДАЮ:</t>
  </si>
  <si>
    <t/>
  </si>
  <si>
    <t>"____" ________________ 2025 года</t>
  </si>
  <si>
    <t>Наименование программного продукта</t>
  </si>
  <si>
    <t>ГРАНД-Смета, версия 2025.2</t>
  </si>
  <si>
    <t xml:space="preserve">Наименование редакции сметных нормативов  </t>
  </si>
  <si>
    <t>Приказ Минстроя России от 30.12.2021 № 1046/пр; Приказ Минстроя России от 04.08.2020 № 421/пр; Приказ Минстроя России от 21.12.2020 № 812/пр; Приказ Минстроя России от 11.12.2020 № 774/пр; Приказ Минстроя России от 02.08.2023 № 551/пр; Приказ Минстроя России от 14.11.2023 № 817/пр; Приказ Минстроя России от 16.02.2024 № 102/пр; Приказ Минстроя России от 13.05.2024 №323/пр; Приказ Минстроя России от 09.08.2024 №524/пр; Приказ Минстроя России от 07.11.2024 №747/пр; Приказ Минстроя России от 07.02.2025 №69/пр; Приказ Минстроя России от 19.05.2025 №299/пр</t>
  </si>
  <si>
    <t xml:space="preserve">Реквизиты приказа  Минстроя России  об утверждении дополнений и изменений к сметным нормативам </t>
  </si>
  <si>
    <t>Приказ Минстроя России от 18 мая 2022 г. № 378/пр, Приказ Минстроя России от 26 августа 2022 г. № 703/пр, Приказ Минстроя России от 26 октября 2022 г. № 905/пр, Приказ Минстроя России от 27 декабря 2022 г. № 1133/пр, Приказ Минстроя России от 10 февраля 2023 г. № 84/пр, Приказ Минстроя России от 11.05.2023 №335/пр; Приказ Минстроя России от 07.07.2022 № 557/пр; Приказ Минстроя России от 02.09.2021 № 636/пр, Приказ Минстроя России от 26.07.2022 № 611/пр; Приказ Минстроя России от 22.04.2022 № 317/пр; Приказ Минстроя России от 02.08.2023 № 551/пр; Приказ Минстроя России от 14.11.2023 № 817/пр; Приказ Минстроя России от 30.01.2024 № 55/пр;  Приказ Минстроя России от 16.02.2024 № 102/пр;  Приказ Минстроя России от 13.05.2024 №323/пр; Приказ Минстроя России от 09.08.2024 №524/пр; Приказ Минстроя России от 07.11.2024 №747/пр; Приказ Минстроя России от 07.02.2025 №69/пр; Приказ Минстроя России от 19.05.2025 №299/пр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</si>
  <si>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 в соответствии  пунктом 85 Методики  расчета индексов изменения  сметной стоимости строительства, утвержденной  приказом Министерства строительства и жилищно-коммунального хозяйства Российской Федерации от 5 июня 2019 г. № 326/пр¹</t>
  </si>
  <si>
    <t>Письмо Минстроя России от 23.05.2025 № 30038-ИФ/09</t>
  </si>
  <si>
    <t xml:space="preserve">Реквизиты нормативного  правового  акта  об утверждении оплаты труда, утверждаемый  в соответствии с пунктом 22(1) Правилами мониторинга цен, утвержденными постановлением Правительства Российской Федерации от 23 декабря 2016 г. № 1452 </t>
  </si>
  <si>
    <t>Постановление Правительства Омской области "Об установлении среднемесячного размера оплаты труда рабочего первого разряда, занятого в строительной отрасли, на территории Омской области за 2024 год" от 27.03.2025 № 177-п</t>
  </si>
  <si>
    <t xml:space="preserve">Обоснование принятых текущих цен на строительные ресурсы </t>
  </si>
  <si>
    <t xml:space="preserve">Наименование субъекта Российской Федерации </t>
  </si>
  <si>
    <t>55. Омская область</t>
  </si>
  <si>
    <t xml:space="preserve">Наименование зоны субъекта Российской Федерации </t>
  </si>
  <si>
    <t>Омская область</t>
  </si>
  <si>
    <t>Ассоциация ХК "Авангард"</t>
  </si>
  <si>
    <t>(наименование стройки)</t>
  </si>
  <si>
    <t>Детский хоккейный центр "Авангард" Омская область, г. Омск, ул.Куйбышева 132/3</t>
  </si>
  <si>
    <t>(наименование объекта капитального строительства)</t>
  </si>
  <si>
    <t>Ремонт тепловых сетей ДХЦ "Авангард"</t>
  </si>
  <si>
    <t xml:space="preserve"> (наименование работ и затрат)</t>
  </si>
  <si>
    <t xml:space="preserve">Составлен </t>
  </si>
  <si>
    <t>ресурсно-индексным</t>
  </si>
  <si>
    <t>методом</t>
  </si>
  <si>
    <t>Основание</t>
  </si>
  <si>
    <t>ТЗ</t>
  </si>
  <si>
    <t>(проектная и (или) иная техническая документация)</t>
  </si>
  <si>
    <t xml:space="preserve">Составлен(а) в текущем уровне цен </t>
  </si>
  <si>
    <t>II квартал 2025 года</t>
  </si>
  <si>
    <t xml:space="preserve">Сметная стоимость </t>
  </si>
  <si>
    <t>руб.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</si>
  <si>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</si>
  <si>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</si>
  <si>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</si>
  <si>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</si>
  <si>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</si>
  <si>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стоимость, руб.</t>
  </si>
  <si>
    <t>на единицу измерения</t>
  </si>
  <si>
    <t>коэффициенты</t>
  </si>
  <si>
    <t>всего с учетом коэффициентов</t>
  </si>
  <si>
    <t>на единицу измерения в базисном уровне цен</t>
  </si>
  <si>
    <t>индекс</t>
  </si>
  <si>
    <t>на единицу измерения в текущем уровне цен</t>
  </si>
  <si>
    <t>всего в текущем уровне цен</t>
  </si>
  <si>
    <t>Раздел 1. Подготовительные работы - ограждение</t>
  </si>
  <si>
    <t>1</t>
  </si>
  <si>
    <t>ГЭСН09-05-002-05</t>
  </si>
  <si>
    <t>Электродуговая сварка при монтаже одноэтажных производственных зданий: ограждений</t>
  </si>
  <si>
    <t>10 т</t>
  </si>
  <si>
    <t>Объем=(282*4,31/1000+376*2,42/1000) / 10</t>
  </si>
  <si>
    <t>Всего по позиции</t>
  </si>
  <si>
    <t>вес трубы 4,31 кг/ м.п</t>
  </si>
  <si>
    <t>2</t>
  </si>
  <si>
    <t>ФСБЦ-23.3.08.01-0042</t>
  </si>
  <si>
    <t>Трубы стальные электросварные квадратные, размеры 50х50 мм, толщина стенки 3 мм</t>
  </si>
  <si>
    <t>т</t>
  </si>
  <si>
    <t>Объем=282*4,31/1000</t>
  </si>
  <si>
    <t>вес трубы 2,42 кг/ м.п</t>
  </si>
  <si>
    <t>3</t>
  </si>
  <si>
    <t>ФСБЦ-23.3.08.01-0025</t>
  </si>
  <si>
    <t>Трубы стальные электросварные квадратные, размеры 40х40 мм, толщина стенки 3 мм</t>
  </si>
  <si>
    <t>Объем=376*2,42/1000</t>
  </si>
  <si>
    <t>4</t>
  </si>
  <si>
    <t>ГЭСН09-05-001-01</t>
  </si>
  <si>
    <t>Облицовка ворот стальным профилированным листом</t>
  </si>
  <si>
    <t>100 м2</t>
  </si>
  <si>
    <t>Объем=(188*2) / 100</t>
  </si>
  <si>
    <t>5</t>
  </si>
  <si>
    <t>ФСБЦ-08.3.09.01-0085</t>
  </si>
  <si>
    <t>Профнастил оцинкованный МП20-1100-0,4</t>
  </si>
  <si>
    <t>м2</t>
  </si>
  <si>
    <t>Объем=МАСТЕР*100</t>
  </si>
  <si>
    <t>6</t>
  </si>
  <si>
    <t>ГЭСН07-01-055-04</t>
  </si>
  <si>
    <t>Устройство ворот распашных: с установкой железобетонных столбов без фундаментов</t>
  </si>
  <si>
    <t>100 шт</t>
  </si>
  <si>
    <t>Объем=1 / 100</t>
  </si>
  <si>
    <t>7</t>
  </si>
  <si>
    <t>ГЭСН07-01-055-09</t>
  </si>
  <si>
    <t>Устройство калиток: без установки столбов при металлических оградах и оградах из панелей</t>
  </si>
  <si>
    <t>Итоги по разделу 1 Подготовительные работы - ограждение :</t>
  </si>
  <si>
    <t xml:space="preserve">     Всего прямые затраты (справочно)</t>
  </si>
  <si>
    <t xml:space="preserve">     Строительные работы</t>
  </si>
  <si>
    <t xml:space="preserve">     Всего ФОТ (справочно)</t>
  </si>
  <si>
    <t xml:space="preserve">     Всего накладные расходы (справочно)</t>
  </si>
  <si>
    <t xml:space="preserve">     Всего сметная прибыль (справочно)</t>
  </si>
  <si>
    <t xml:space="preserve"> Всего по разделу 1 Подготовительные работы - ограждение</t>
  </si>
  <si>
    <t xml:space="preserve">Договорной коэффициент </t>
  </si>
  <si>
    <t>К=</t>
  </si>
  <si>
    <t>Итого по разделу 1 Подготовительные работы - ограждение с учетом договорного коэффициента</t>
  </si>
  <si>
    <t>Раздел 2. Демонтажные и земляные работы</t>
  </si>
  <si>
    <t>8</t>
  </si>
  <si>
    <t>ГЭСН27-03-010-02</t>
  </si>
  <si>
    <t>Разборка бортовых камней: на щебеночном основании</t>
  </si>
  <si>
    <t>100 м</t>
  </si>
  <si>
    <t>Объем=(30+30) / 100</t>
  </si>
  <si>
    <t>9</t>
  </si>
  <si>
    <t>ГЭСН27-03-008-04</t>
  </si>
  <si>
    <t>Разборка покрытий и оснований: асфальтобетонных</t>
  </si>
  <si>
    <t>100 м3</t>
  </si>
  <si>
    <t>Объем=((51+12)*4*0,05) / 100</t>
  </si>
  <si>
    <t>10</t>
  </si>
  <si>
    <t>ГЭСН01-01-010-40</t>
  </si>
  <si>
    <t>Разработка грунта в отвал экскаваторами, вместимость ковша 0,25 м3, группа грунтов: 1</t>
  </si>
  <si>
    <t>1000 м3</t>
  </si>
  <si>
    <t>Объем=(4*1,5*(51+73,5+19+11,5)) / 1000</t>
  </si>
  <si>
    <t>11</t>
  </si>
  <si>
    <t>ГЭСН01-02-057-01</t>
  </si>
  <si>
    <t>Разработка грунта вручную в траншеях глубиной до 2 м без креплений с откосами, группа грунтов: 1</t>
  </si>
  <si>
    <t>Объем=(4*1*(51+73,5+19+11,5)) / 100</t>
  </si>
  <si>
    <t>демонтажные работы</t>
  </si>
  <si>
    <t>12</t>
  </si>
  <si>
    <t>ГЭСН22-06-002-04</t>
  </si>
  <si>
    <t>Опорожнение / Промывка без дезинфекции трубопроводов диаметром: 125 мм</t>
  </si>
  <si>
    <t>км</t>
  </si>
  <si>
    <t>Объем=(12+26+5,5+24+15,5+12,5+35+51+73,5+19+11,50)/1000</t>
  </si>
  <si>
    <t>13</t>
  </si>
  <si>
    <t>ГЭСН24-01-041-05</t>
  </si>
  <si>
    <t>Демонтаж / Бесканальная прокладка в траншее стальных труб в изоляции из пенополиуретана (ППУ) диаметром: 133 мм</t>
  </si>
  <si>
    <t>Объем=(51+73,5+19+11,5)/1000*2</t>
  </si>
  <si>
    <t>14</t>
  </si>
  <si>
    <t>ГЭСН26-01-052-01</t>
  </si>
  <si>
    <t>Демонтаж / Покрытие поверхности изоляции трубопроводов: стеклопластиками РСТ, тканями стеклянными</t>
  </si>
  <si>
    <t>Объем=((35+12,5+15,5+24+5,5+26+12)*0,333*pi*2) / 100</t>
  </si>
  <si>
    <t>15</t>
  </si>
  <si>
    <t>ГЭСНр66-01-024-02</t>
  </si>
  <si>
    <t>Разборка тепловой изоляции: из ваты минеральной</t>
  </si>
  <si>
    <t>16</t>
  </si>
  <si>
    <t>ГЭСНр65-02-003-06</t>
  </si>
  <si>
    <t>Разборка трубопроводов из водогазопроводных труб в зданиях и сооружениях на сварке диаметром: свыше 100 до 150 мм</t>
  </si>
  <si>
    <t>Объем=((35+12,5+15,5+24+5,5+26+12)*2) / 100</t>
  </si>
  <si>
    <t>демонтаж с сохранением (ограда)</t>
  </si>
  <si>
    <t>17</t>
  </si>
  <si>
    <t>ГЭСНр68-03-004-01</t>
  </si>
  <si>
    <t>Демонтаж металлических ограждений высотой до 1 м</t>
  </si>
  <si>
    <t>Объем=30 / 100</t>
  </si>
  <si>
    <t>демонтаж с сохранением (шлагбаум)</t>
  </si>
  <si>
    <t>18</t>
  </si>
  <si>
    <t>Объем=6 / 100</t>
  </si>
  <si>
    <t>Вывоз грунта (93+186) м3 ( 0,6 т/м3)</t>
  </si>
  <si>
    <t>19</t>
  </si>
  <si>
    <t>ГЭСН01-01-016-01</t>
  </si>
  <si>
    <t>Работа на отвале, группа грунтов: 1</t>
  </si>
  <si>
    <t>Объем=(93+186) / 1000</t>
  </si>
  <si>
    <t>20</t>
  </si>
  <si>
    <t>02-15-1-01-0051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</si>
  <si>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51 км</t>
  </si>
  <si>
    <t>Объем=(93+186)*0,6</t>
  </si>
  <si>
    <t>вывоз демонтируемого асфальтового покрытия ( 1,428 т/м3)</t>
  </si>
  <si>
    <t>21</t>
  </si>
  <si>
    <t>49-1</t>
  </si>
  <si>
    <t>Погрузка в автотранспортное средство: мусор строительный с погрузкой экскаваторами емкостью ковша до 0,5 м3</t>
  </si>
  <si>
    <t>Объем=12,6*1,428</t>
  </si>
  <si>
    <t>22</t>
  </si>
  <si>
    <t>Вывоз строительного мусора (теплоизоляция + трубопровод)</t>
  </si>
  <si>
    <t>23</t>
  </si>
  <si>
    <t>47-1</t>
  </si>
  <si>
    <t>Погрузка в автотранспортное средство: мусор строительный с погрузкой вручную</t>
  </si>
  <si>
    <t>Объем=1,04*Ф4</t>
  </si>
  <si>
    <t>24</t>
  </si>
  <si>
    <t>Объем=18,8*Ф16+12,73*Ф4</t>
  </si>
  <si>
    <t>25</t>
  </si>
  <si>
    <t>Итоги по разделу 2 Демонтажные и земляные работы :</t>
  </si>
  <si>
    <t xml:space="preserve"> Всего по разделу 2 Демонтажные и земляные работы</t>
  </si>
  <si>
    <t>Итого по разделу 2 Демонтажные и земляные работы с учетом договорного коэффициента</t>
  </si>
  <si>
    <t>Раздел 3. Наружние сети</t>
  </si>
  <si>
    <t>26</t>
  </si>
  <si>
    <t>ГЭСН23-01-001-01</t>
  </si>
  <si>
    <t>Устройство основания под трубопроводы: песчаного</t>
  </si>
  <si>
    <t>10 м3</t>
  </si>
  <si>
    <t>Объем=(4*0,15*(51+73,5+19+11,5)) / 10</t>
  </si>
  <si>
    <t>27</t>
  </si>
  <si>
    <t>ФСБЦ-02.3.01.02-1118</t>
  </si>
  <si>
    <t>Песок природный для строительных работ II класс, средний</t>
  </si>
  <si>
    <t>м3</t>
  </si>
  <si>
    <t>28</t>
  </si>
  <si>
    <t>ГЭСН01-02-014-03</t>
  </si>
  <si>
    <t>Уплотнение грунта виброплитами, группа грунтов: 1-2</t>
  </si>
  <si>
    <t>Объем=(4*0,15*(51+73,5+19+11,5)) / 100</t>
  </si>
  <si>
    <t>29</t>
  </si>
  <si>
    <t>Бесканальная прокладка в траншее стальных труб в изоляции из пенополиуретана (ППУ) диаметром: 133 мм</t>
  </si>
  <si>
    <t>Объем=(51+73,5+19+11,5)*2/1000</t>
  </si>
  <si>
    <t>30</t>
  </si>
  <si>
    <t>ФСБЦ-23.4.01.03-0075</t>
  </si>
  <si>
    <t>Трубы стальные бесшовные с тепловой изоляцией из пенополиуретана в полиэтиленовой оболочке, наружный диаметр трубы 133 мм, наружный диаметр изоляции 225 мм, толщина стенки трубы 4 мм</t>
  </si>
  <si>
    <t>м</t>
  </si>
  <si>
    <t>31</t>
  </si>
  <si>
    <t>ФСБЦ-23.8.02.02-0034</t>
  </si>
  <si>
    <t>Отвод стальной 90° с тепловой изоляцией из пенополиуретана в полиэтиленовой оболочке, наружный диаметр стальной трубы 133 мм, наружный диаметр изоляции 225 мм, длина плеча 1000 мм</t>
  </si>
  <si>
    <t>шт</t>
  </si>
  <si>
    <t>32</t>
  </si>
  <si>
    <t>ФСБЦ-24.1.01.06-0037</t>
  </si>
  <si>
    <t>Комплект для изоляции сварного стыка стальных труб с теплоизоляцией из пенополиуретана в полиэтиленовой оболочке, с полиэтиленовой муфтой длиной 500 мм, с термоусадочными манжетами, наружный диаметр трубы 133 мм, наружный диаметр изоляции 225 мм</t>
  </si>
  <si>
    <t>компл</t>
  </si>
  <si>
    <t>Объем=16*2+8+14+2</t>
  </si>
  <si>
    <t>33</t>
  </si>
  <si>
    <t>ГЭСН22-03-014-04</t>
  </si>
  <si>
    <t>Приварка фланцев к стальным трубопроводам диаметром: 125 мм</t>
  </si>
  <si>
    <t>34</t>
  </si>
  <si>
    <t>ФСБЦ-23.8.03.11-0272</t>
  </si>
  <si>
    <t>Фланец стальной плоский приварной, марка стали 20, температурный предел применения от -30 °C до +300 °C, номинальное давление 1,6 МПа, номинальный диаметр 125 мм</t>
  </si>
  <si>
    <t>35</t>
  </si>
  <si>
    <t>ГЭСН01-02-061-01</t>
  </si>
  <si>
    <t>Засыпка вручную траншей, пазух котлованов и ям, группа грунтов: 1</t>
  </si>
  <si>
    <t>Объем=(0,3*4*(51+73,5+19+11,5)) / 100</t>
  </si>
  <si>
    <t>36</t>
  </si>
  <si>
    <t>Объем=МАСТЕР*100*1,1</t>
  </si>
  <si>
    <t>37</t>
  </si>
  <si>
    <t>ГЭСН01-01-033-02</t>
  </si>
  <si>
    <t>Засыпка траншей и котлованов с перемещением грунта до 5 м бульдозерами мощностью: 59 кВт (80 л.с.), группа грунтов 2</t>
  </si>
  <si>
    <t>Объем=(1550-93-186) / 1000</t>
  </si>
  <si>
    <t>38</t>
  </si>
  <si>
    <t>ГЭСН47-01-046-03</t>
  </si>
  <si>
    <t>Подготовка почвы для устройства партерного и обыкновенного газона с внесением растительной земли слоем 15 см: механизированным способом</t>
  </si>
  <si>
    <t>Объем=(4*(11,5+19+73,5-12)) / 100</t>
  </si>
  <si>
    <t>39</t>
  </si>
  <si>
    <t>ФСБЦ-16.2.01.02-0001</t>
  </si>
  <si>
    <t>Земля растительная</t>
  </si>
  <si>
    <t>40</t>
  </si>
  <si>
    <t>ГЭСН47-01-046-06</t>
  </si>
  <si>
    <t>Посев газонов партерных, мавританских и обыкновенных вручную</t>
  </si>
  <si>
    <t>41</t>
  </si>
  <si>
    <t>ФСБЦ-16.2.02.07-0161</t>
  </si>
  <si>
    <t>Семена газонных трав (смесь Городская)</t>
  </si>
  <si>
    <t>кг</t>
  </si>
  <si>
    <t>Итоги по разделу 3 Наружние сети :</t>
  </si>
  <si>
    <t xml:space="preserve"> Всего по разделу 3 Наружние сети</t>
  </si>
  <si>
    <t>Итого по разделу 3  Наружние сети с учетом договорного коэффициента</t>
  </si>
  <si>
    <t>Раздел 4. Внутренние сети</t>
  </si>
  <si>
    <t>42</t>
  </si>
  <si>
    <t>ГЭСН16-02-005-06</t>
  </si>
  <si>
    <t>Прокладка трубопроводов отопления и водоснабжения из стальных электросварных труб диаметром: 125 мм</t>
  </si>
  <si>
    <t>43</t>
  </si>
  <si>
    <t>ФСБЦ-23.3.03.02-0111</t>
  </si>
  <si>
    <t>Трубы стальные бесшовные горячедеформированные со снятой фаской из стали марок 10, 20, 35, наружный диаметр 133 мм, толщина стенки 4 мм</t>
  </si>
  <si>
    <t>44</t>
  </si>
  <si>
    <t>ГЭСН09-05-006-01</t>
  </si>
  <si>
    <t>Резка стального профилированного настила / резка труб для перемещения в стесненных условиях</t>
  </si>
  <si>
    <t>м реза</t>
  </si>
  <si>
    <t>Объем=0,133*pi*23*2</t>
  </si>
  <si>
    <t>45</t>
  </si>
  <si>
    <t>ФСБЦ-23.8.04.06-0314</t>
  </si>
  <si>
    <t>Отвод 90° стальной крутоизогнутый бесшовный приварной, номинальный диаметр 125 мм, наружный диаметр 133 мм, толщина стенки 4,0 мм</t>
  </si>
  <si>
    <t>46</t>
  </si>
  <si>
    <t>ФСБЦ-23.8.04.06-0307</t>
  </si>
  <si>
    <t>Отвод 45° стальной крутоизогнутый бесшовный приварной, номинальный диаметр 125 мм, наружный диаметр 133 мм, толщина стенки 4,0 мм</t>
  </si>
  <si>
    <t>47</t>
  </si>
  <si>
    <t>48</t>
  </si>
  <si>
    <t>49</t>
  </si>
  <si>
    <t>ГЭСН13-03-002-04</t>
  </si>
  <si>
    <t>Огрунтовка металлических поверхностей за один раз: грунтовкой ГФ-021</t>
  </si>
  <si>
    <t>Объем=((35+12,5+15,5+24+5,5+26+12)*pi*0,133*2) / 100</t>
  </si>
  <si>
    <t>50</t>
  </si>
  <si>
    <t>ГЭСН13-03-004-26</t>
  </si>
  <si>
    <t>Окраска металлических огрунтованных поверхностей: эмалью ПФ-115</t>
  </si>
  <si>
    <t>51</t>
  </si>
  <si>
    <t>ГЭСН26-01-003-01</t>
  </si>
  <si>
    <t>Изоляция трубопроводов цилиндрами и полуцилиндрами из минеральной ваты на синтетическом связующем</t>
  </si>
  <si>
    <t>Объем=pi*(0,133+0,1)*0,1*130,5*2</t>
  </si>
  <si>
    <t>52</t>
  </si>
  <si>
    <t>ФСБЦ-01.7.06.14-1004</t>
  </si>
  <si>
    <t>Ленты алюминиевые с липким слоем для герметизации, теплоизоляции стыков и швов, ширина 75 мм</t>
  </si>
  <si>
    <t>Объем=550 / 100</t>
  </si>
  <si>
    <t>53</t>
  </si>
  <si>
    <t>ГЭСН16-07-006-02</t>
  </si>
  <si>
    <t>Заделка сальников при проходе труб через фундаменты или стены подвала диаметром: до 200 мм</t>
  </si>
  <si>
    <t>54</t>
  </si>
  <si>
    <t>ГЭСН16-07-008-03</t>
  </si>
  <si>
    <t>Установка муфт противопожарных на трубопроводы пластиковые в междуэтажных перекрытиях с креплением дюбель-гвоздями к перекрытиям, диаметром: до 160 мм</t>
  </si>
  <si>
    <t>Объем=10 / 100</t>
  </si>
  <si>
    <t>гильзы</t>
  </si>
  <si>
    <t>55</t>
  </si>
  <si>
    <t>ГЭСН16-02-005-07</t>
  </si>
  <si>
    <t>Прокладка трубопроводов отопления и водоснабжения из стальных электросварных труб диаметром: 150 мм</t>
  </si>
  <si>
    <t>Объем=(10*0,2) / 100</t>
  </si>
  <si>
    <t>56</t>
  </si>
  <si>
    <t>ФСБЦ-23.5.02.02-0068</t>
  </si>
  <si>
    <t>Трубы стальные электросварные прямошовные из стали марок Ст2, 10, наружный диаметр 152 мм, толщина стенки 4 мм</t>
  </si>
  <si>
    <t>57</t>
  </si>
  <si>
    <t>ГЭСН46-03-017-10</t>
  </si>
  <si>
    <t>Заделка отверстий в местах прохода трубопровода: в бетонных перекрытиях</t>
  </si>
  <si>
    <t>Объем=12 / 100</t>
  </si>
  <si>
    <t>58</t>
  </si>
  <si>
    <t>ФСБЦ-04.1.02.01-0006</t>
  </si>
  <si>
    <t>Смеси бетонные мелкозернистого бетона (БСМ), класс В15 (М200)</t>
  </si>
  <si>
    <t>59</t>
  </si>
  <si>
    <t>ГЭСН16-02-005-11</t>
  </si>
  <si>
    <t>Прокладка трубопроводов отопления и водоснабжения из стальных электросварных труб диаметром: 350 мм</t>
  </si>
  <si>
    <t>Объем=(2*0,6) / 100</t>
  </si>
  <si>
    <t>60</t>
  </si>
  <si>
    <t>ФСБЦ-23.5.02.02-0107</t>
  </si>
  <si>
    <t>Трубы стальные электросварные прямошовные из стали марок Ст2, 10, наружный диаметр 377 мм, толщина стенки 6 мм</t>
  </si>
  <si>
    <t>61</t>
  </si>
  <si>
    <t>ГЭСН16-07-006-04</t>
  </si>
  <si>
    <t>Заделка сальников при проходе труб через фундаменты или стены подвала диаметром: до 400 мм</t>
  </si>
  <si>
    <t>62</t>
  </si>
  <si>
    <t>ГЭСН16-07-005-03</t>
  </si>
  <si>
    <t>Гидравлическое испытание трубопроводов систем отопления, водопровода и горячего водоснабжения диаметром: до 200 мм</t>
  </si>
  <si>
    <t>Объем=((51+73,5+19+11,5+35+12,5+15,5+24+5,5+26+12)*2) / 100</t>
  </si>
  <si>
    <t>Итоги по разделу 4 Внутренние сети :</t>
  </si>
  <si>
    <t xml:space="preserve"> Всего по разделу 4 Внутренние сети</t>
  </si>
  <si>
    <t>Итого по разделу 4 Внутренние сети с учетом договорного коэффициента</t>
  </si>
  <si>
    <t>Раздел 5. Материалы с учетом доставки (внутренние сети)</t>
  </si>
  <si>
    <t>63</t>
  </si>
  <si>
    <t>цена поставки</t>
  </si>
  <si>
    <t>Фольгированные базальтовые цилиндры ЭКОРОЛЛ КВ-100 ФА</t>
  </si>
  <si>
    <t>64</t>
  </si>
  <si>
    <t>Фольгированные базальтовые отводы ЭКОРОЛЛ КВ-100 ФА</t>
  </si>
  <si>
    <t>65</t>
  </si>
  <si>
    <t>Бандажная стальная оцинкованная лента 50 м</t>
  </si>
  <si>
    <t>бухта</t>
  </si>
  <si>
    <t>66</t>
  </si>
  <si>
    <t>Пряжки бандажные металлические ПШ-01, ТИП—1 О, проволочная</t>
  </si>
  <si>
    <t>67</t>
  </si>
  <si>
    <t>Муфта противопожарная Дн 135 для труб ПМ-135</t>
  </si>
  <si>
    <t xml:space="preserve"> Всего по разделу 5 Материалы с учетом доставки (внутренние сети)</t>
  </si>
  <si>
    <t>Раздел 6. Благоустройство</t>
  </si>
  <si>
    <t>68</t>
  </si>
  <si>
    <t>ГЭСН27-02-010-02</t>
  </si>
  <si>
    <t>Установка бортовых камней бетонных: при других видах покрытий</t>
  </si>
  <si>
    <t>69</t>
  </si>
  <si>
    <t>Объем=0,042*30</t>
  </si>
  <si>
    <t>толщина 40 мм</t>
  </si>
  <si>
    <t>70</t>
  </si>
  <si>
    <t>ГЭСН27-04-001-01</t>
  </si>
  <si>
    <t>Устройство подстилающих и выравнивающих слоев оснований: из песка</t>
  </si>
  <si>
    <t>Объем=((51+12)*4*0,2) / 100</t>
  </si>
  <si>
    <t>71</t>
  </si>
  <si>
    <t>Объем=Ф5*100*1,1</t>
  </si>
  <si>
    <t>72</t>
  </si>
  <si>
    <t>ГЭСН27-04-001-04</t>
  </si>
  <si>
    <t>Устройство подстилающих и выравнивающих слоев оснований: из щебня</t>
  </si>
  <si>
    <t>73</t>
  </si>
  <si>
    <t>ФСБЦ-02.2.05.04-2090</t>
  </si>
  <si>
    <t>Щебень из плотных горных пород для строительных работ М 800, фракция 20-40 мм</t>
  </si>
  <si>
    <t>Объем=Ф6*100*1,26</t>
  </si>
  <si>
    <t>74</t>
  </si>
  <si>
    <t>ГЭСН27-06-029-01</t>
  </si>
  <si>
    <t>Устройство покрытия из горячих асфальтобетонных смесей асфальтоукладчиками второго типоразмера, толщина слоя 4 см</t>
  </si>
  <si>
    <t>1000 м2</t>
  </si>
  <si>
    <t>Объем=((51+12)*4) / 1000</t>
  </si>
  <si>
    <t>75</t>
  </si>
  <si>
    <t>ГЭСН27-06-030-01</t>
  </si>
  <si>
    <t>При изменении толщины покрытия на 0,5 см добавлять или исключать: к норме 27-06-029-01</t>
  </si>
  <si>
    <t>76</t>
  </si>
  <si>
    <t>ФСБЦ-04.2.01.01-0049</t>
  </si>
  <si>
    <t>Смеси асфальтобетонные плотные мелкозернистые, тип Б, марка II</t>
  </si>
  <si>
    <t>Объем=252*0,06*2,455</t>
  </si>
  <si>
    <t>монтаж ранее демонтированной ограды</t>
  </si>
  <si>
    <t>77</t>
  </si>
  <si>
    <t>ГЭСН07-01-054-10</t>
  </si>
  <si>
    <t>Установка металлических оград по железобетонным столбам: без цоколя из сетчатых панелей высотой до 1,2 м</t>
  </si>
  <si>
    <t>78</t>
  </si>
  <si>
    <t>монтаж ранее демонтированного шлагбаума</t>
  </si>
  <si>
    <t>79</t>
  </si>
  <si>
    <t>80</t>
  </si>
  <si>
    <t>демонтаж строительного забора</t>
  </si>
  <si>
    <t>81</t>
  </si>
  <si>
    <t>Объем=188 / 100</t>
  </si>
  <si>
    <t>Итоги по разделу 6 Благоустройство :</t>
  </si>
  <si>
    <t xml:space="preserve"> Всего по разделу 6 Благоустройство</t>
  </si>
  <si>
    <t>Итого по разделу 6 Благоустройство с учетом договорного коэффициента</t>
  </si>
  <si>
    <t>Итоги по смете:</t>
  </si>
  <si>
    <t xml:space="preserve">     НДС 20%</t>
  </si>
  <si>
    <t>ВСЕГО по смете</t>
  </si>
  <si>
    <t>Составил:</t>
  </si>
  <si>
    <t>Ведущий инженер-сметчик</t>
  </si>
  <si>
    <t>(Е.А. Вафина)</t>
  </si>
  <si>
    <t>[должность, подпись (инициалы, фамилия)]</t>
  </si>
  <si>
    <t>Проверил:</t>
  </si>
  <si>
    <t>Главный инженер проекта</t>
  </si>
  <si>
    <t>ФСБЦ-05.2.03.04-0008</t>
  </si>
  <si>
    <t>Камни бортовые вибропрессованные тротуарные, размеры 1000х200х80 мм, цветные на сером цементе</t>
  </si>
  <si>
    <t>Объем=30+30</t>
  </si>
  <si>
    <t>Приложение №1 к Форме № 1
  ЛСР к Отбору № 46 -2025
/Наименование претендента/  
 "____" ___________  2025 г.</t>
  </si>
  <si>
    <t xml:space="preserve">ЛОКАЛЬНЫЙ СМЕТНЫЙ РАСЧЕТ (СМЕТА) ШАБЛОН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</si>
</sst>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0"/>
    <numFmt numFmtId="165" formatCode="0.00000"/>
    <numFmt numFmtId="166" formatCode="0.0"/>
    <numFmt numFmtId="167" formatCode="0.000"/>
    <numFmt numFmtId="168" formatCode="0.0000"/>
    <numFmt numFmtId="169" formatCode="0.0000000"/>
  </numFmts>
  <fonts count="12" x14ac:knownFonts="1">
    <font>
      <sz val="11"/>
      <color indexed="64"/>
      <name val="Calibri"/>
    </font>
    <font>
      <sz val="8"/>
      <color indexed="64"/>
      <name val="Arial"/>
    </font>
    <font>
      <sz val="8"/>
      <color indexed="65"/>
      <name val="Arial"/>
    </font>
    <font>
      <sz val="8"/>
      <name val="Arial"/>
    </font>
    <font>
      <b/>
      <sz val="8"/>
      <name val="Arial"/>
    </font>
    <font>
      <i/>
      <sz val="8"/>
      <name val="Arial"/>
    </font>
    <font>
      <b/>
      <sz val="14"/>
      <name val="Arial"/>
    </font>
    <font>
      <b/>
      <sz val="8"/>
      <color indexed="64"/>
      <name val="Arial"/>
    </font>
    <font>
      <b/>
      <sz val="8"/>
      <color indexed="65"/>
      <name val="Arial"/>
    </font>
    <font>
      <b/>
      <sz val="8"/>
      <color rgb="FF000000"/>
      <name val="Arial"/>
      <charset val="204"/>
    </font>
    <font>
      <b/>
      <sz val="8"/>
      <name val="Arial"/>
      <charset val="204"/>
    </font>
    <font>
      <sz val="8"/>
      <color rgb="FF00000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6" tint="0.79998168889431442"/>
      </patternFill>
    </fill>
    <fill>
      <patternFill patternType="solid">
        <fgColor theme="9" tint="0.39997558519241921"/>
        <bgColor theme="6" tint="0.59999389629810485"/>
      </patternFill>
    </fill>
  </fills>
  <borders count="2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/>
    <xf numFmtId="49" fontId="3" fillId="0" borderId="0" xfId="0" applyNumberFormat="1" applyFont="1" applyAlignment="1">
      <alignment horizontal="right"/>
    </xf>
    <xf numFmtId="49" fontId="3" fillId="0" borderId="0" xfId="0" applyNumberFormat="1" applyFont="1"/>
    <xf numFmtId="0" fontId="3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vertical="top"/>
    </xf>
    <xf numFmtId="49" fontId="3" fillId="0" borderId="4" xfId="0" applyNumberFormat="1" applyFont="1" applyBorder="1" applyAlignment="1">
      <alignment vertical="top"/>
    </xf>
    <xf numFmtId="49" fontId="5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5" fillId="0" borderId="0" xfId="0" applyNumberFormat="1" applyFont="1"/>
    <xf numFmtId="49" fontId="1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3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/>
    <xf numFmtId="4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/>
    </xf>
    <xf numFmtId="0" fontId="1" fillId="0" borderId="14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49" fontId="7" fillId="0" borderId="6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left" vertical="top" wrapText="1"/>
    </xf>
    <xf numFmtId="49" fontId="7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1" fontId="7" fillId="0" borderId="4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49" fontId="1" fillId="0" borderId="9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left" vertical="top" wrapText="1"/>
    </xf>
    <xf numFmtId="49" fontId="7" fillId="0" borderId="9" xfId="0" applyNumberFormat="1" applyFont="1" applyBorder="1" applyAlignment="1">
      <alignment horizontal="center" vertical="top" wrapText="1"/>
    </xf>
    <xf numFmtId="49" fontId="7" fillId="0" borderId="0" xfId="0" applyNumberFormat="1" applyFont="1" applyAlignment="1">
      <alignment horizontal="left" vertical="top" wrapText="1"/>
    </xf>
    <xf numFmtId="4" fontId="7" fillId="0" borderId="4" xfId="0" applyNumberFormat="1" applyFont="1" applyBorder="1" applyAlignment="1">
      <alignment horizontal="right" vertical="top" wrapText="1"/>
    </xf>
    <xf numFmtId="4" fontId="7" fillId="0" borderId="7" xfId="0" applyNumberFormat="1" applyFont="1" applyBorder="1" applyAlignment="1">
      <alignment horizontal="right" vertical="top" wrapText="1"/>
    </xf>
    <xf numFmtId="49" fontId="7" fillId="0" borderId="11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right" vertical="top" wrapText="1"/>
    </xf>
    <xf numFmtId="0" fontId="7" fillId="0" borderId="12" xfId="0" applyFont="1" applyBorder="1" applyAlignment="1">
      <alignment horizontal="right" vertical="top" wrapText="1"/>
    </xf>
    <xf numFmtId="165" fontId="7" fillId="0" borderId="4" xfId="0" applyNumberFormat="1" applyFont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right" vertical="top" wrapText="1"/>
    </xf>
    <xf numFmtId="2" fontId="4" fillId="0" borderId="4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vertical="top" wrapText="1"/>
    </xf>
    <xf numFmtId="49" fontId="4" fillId="0" borderId="12" xfId="0" applyNumberFormat="1" applyFont="1" applyBorder="1" applyAlignment="1">
      <alignment horizontal="right" vertical="top" wrapText="1"/>
    </xf>
    <xf numFmtId="2" fontId="8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right" vertical="top"/>
    </xf>
    <xf numFmtId="49" fontId="1" fillId="0" borderId="9" xfId="0" applyNumberFormat="1" applyFont="1" applyBorder="1"/>
    <xf numFmtId="49" fontId="7" fillId="0" borderId="0" xfId="0" applyNumberFormat="1" applyFont="1" applyAlignment="1">
      <alignment horizontal="right" vertical="top" wrapText="1"/>
    </xf>
    <xf numFmtId="0" fontId="7" fillId="0" borderId="10" xfId="0" applyFont="1" applyBorder="1" applyAlignment="1">
      <alignment horizontal="right" vertical="top" wrapText="1"/>
    </xf>
    <xf numFmtId="49" fontId="1" fillId="0" borderId="0" xfId="0" applyNumberFormat="1" applyFont="1" applyAlignment="1">
      <alignment horizontal="right" vertical="top" wrapText="1"/>
    </xf>
    <xf numFmtId="4" fontId="1" fillId="0" borderId="10" xfId="0" applyNumberFormat="1" applyFont="1" applyBorder="1" applyAlignment="1">
      <alignment horizontal="right" vertical="top" wrapText="1"/>
    </xf>
    <xf numFmtId="4" fontId="7" fillId="0" borderId="10" xfId="0" applyNumberFormat="1" applyFont="1" applyBorder="1" applyAlignment="1">
      <alignment horizontal="right" vertical="top" wrapText="1"/>
    </xf>
    <xf numFmtId="49" fontId="4" fillId="2" borderId="0" xfId="0" applyNumberFormat="1" applyFont="1" applyFill="1"/>
    <xf numFmtId="49" fontId="4" fillId="2" borderId="0" xfId="0" applyNumberFormat="1" applyFont="1" applyFill="1" applyAlignment="1">
      <alignment horizontal="right" vertical="top" wrapText="1"/>
    </xf>
    <xf numFmtId="49" fontId="4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horizontal="right" vertical="top"/>
    </xf>
    <xf numFmtId="4" fontId="4" fillId="2" borderId="0" xfId="0" applyNumberFormat="1" applyFont="1" applyFill="1" applyAlignment="1">
      <alignment horizontal="right" vertical="top"/>
    </xf>
    <xf numFmtId="0" fontId="4" fillId="0" borderId="0" xfId="0" applyFont="1" applyAlignment="1">
      <alignment wrapText="1"/>
    </xf>
    <xf numFmtId="49" fontId="4" fillId="3" borderId="17" xfId="0" applyNumberFormat="1" applyFont="1" applyFill="1" applyBorder="1"/>
    <xf numFmtId="49" fontId="4" fillId="3" borderId="18" xfId="0" applyNumberFormat="1" applyFont="1" applyFill="1" applyBorder="1" applyAlignment="1">
      <alignment horizontal="right" vertical="top" wrapText="1"/>
    </xf>
    <xf numFmtId="49" fontId="4" fillId="3" borderId="18" xfId="0" applyNumberFormat="1" applyFont="1" applyFill="1" applyBorder="1" applyAlignment="1">
      <alignment horizontal="left" vertical="top" wrapText="1"/>
    </xf>
    <xf numFmtId="4" fontId="4" fillId="3" borderId="20" xfId="0" applyNumberFormat="1" applyFont="1" applyFill="1" applyBorder="1" applyAlignment="1">
      <alignment horizontal="right" vertical="top"/>
    </xf>
    <xf numFmtId="166" fontId="7" fillId="0" borderId="4" xfId="0" applyNumberFormat="1" applyFont="1" applyBorder="1" applyAlignment="1">
      <alignment horizontal="center" vertical="top" wrapText="1"/>
    </xf>
    <xf numFmtId="167" fontId="7" fillId="0" borderId="4" xfId="0" applyNumberFormat="1" applyFont="1" applyBorder="1" applyAlignment="1">
      <alignment horizontal="center" vertical="top" wrapText="1"/>
    </xf>
    <xf numFmtId="168" fontId="7" fillId="0" borderId="4" xfId="0" applyNumberFormat="1" applyFont="1" applyBorder="1" applyAlignment="1">
      <alignment horizontal="center" vertical="top" wrapText="1"/>
    </xf>
    <xf numFmtId="169" fontId="7" fillId="0" borderId="4" xfId="0" applyNumberFormat="1" applyFont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right" vertical="top" wrapText="1"/>
    </xf>
    <xf numFmtId="2" fontId="7" fillId="0" borderId="7" xfId="0" applyNumberFormat="1" applyFont="1" applyBorder="1" applyAlignment="1">
      <alignment horizontal="right" vertical="top" wrapText="1"/>
    </xf>
    <xf numFmtId="49" fontId="4" fillId="0" borderId="22" xfId="0" applyNumberFormat="1" applyFont="1" applyBorder="1" applyAlignment="1">
      <alignment horizontal="left" vertical="top" wrapText="1"/>
    </xf>
    <xf numFmtId="49" fontId="1" fillId="0" borderId="11" xfId="0" applyNumberFormat="1" applyFont="1" applyBorder="1"/>
    <xf numFmtId="49" fontId="1" fillId="0" borderId="2" xfId="0" applyNumberFormat="1" applyFont="1" applyBorder="1" applyAlignment="1">
      <alignment vertical="top"/>
    </xf>
    <xf numFmtId="49" fontId="1" fillId="0" borderId="2" xfId="0" applyNumberFormat="1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2" fontId="2" fillId="0" borderId="0" xfId="0" applyNumberFormat="1" applyFont="1" applyAlignment="1">
      <alignment horizontal="center" vertical="top"/>
    </xf>
    <xf numFmtId="3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center"/>
    </xf>
    <xf numFmtId="4" fontId="7" fillId="0" borderId="2" xfId="0" applyNumberFormat="1" applyFont="1" applyBorder="1" applyAlignment="1">
      <alignment horizontal="right" vertical="top"/>
    </xf>
    <xf numFmtId="2" fontId="7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/>
    <xf numFmtId="3" fontId="7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4" fontId="7" fillId="0" borderId="0" xfId="0" applyNumberFormat="1" applyFont="1" applyAlignment="1">
      <alignment horizontal="right" vertical="top"/>
    </xf>
    <xf numFmtId="2" fontId="7" fillId="0" borderId="0" xfId="0" applyNumberFormat="1" applyFont="1" applyAlignment="1">
      <alignment horizontal="center" vertical="top"/>
    </xf>
    <xf numFmtId="3" fontId="7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49" fontId="9" fillId="0" borderId="6" xfId="0" applyNumberFormat="1" applyFont="1" applyBorder="1" applyAlignment="1">
      <alignment horizontal="center" vertical="top" wrapText="1"/>
    </xf>
    <xf numFmtId="49" fontId="9" fillId="0" borderId="4" xfId="0" applyNumberFormat="1" applyFont="1" applyBorder="1" applyAlignment="1">
      <alignment horizontal="left" vertical="top" wrapText="1"/>
    </xf>
    <xf numFmtId="49" fontId="9" fillId="0" borderId="4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right" vertical="top" wrapText="1"/>
    </xf>
    <xf numFmtId="2" fontId="9" fillId="0" borderId="4" xfId="0" applyNumberFormat="1" applyFont="1" applyBorder="1" applyAlignment="1">
      <alignment horizontal="center" vertical="top" wrapText="1"/>
    </xf>
    <xf numFmtId="2" fontId="10" fillId="0" borderId="4" xfId="0" applyNumberFormat="1" applyFont="1" applyBorder="1" applyAlignment="1">
      <alignment horizontal="right" vertical="top" wrapText="1"/>
    </xf>
    <xf numFmtId="4" fontId="9" fillId="0" borderId="7" xfId="0" applyNumberFormat="1" applyFont="1" applyBorder="1" applyAlignment="1">
      <alignment horizontal="right" vertical="top" wrapText="1"/>
    </xf>
    <xf numFmtId="0" fontId="9" fillId="0" borderId="0" xfId="0" applyFont="1" applyAlignment="1">
      <alignment wrapText="1"/>
    </xf>
    <xf numFmtId="4" fontId="11" fillId="0" borderId="10" xfId="0" applyNumberFormat="1" applyFont="1" applyBorder="1" applyAlignment="1">
      <alignment horizontal="right" vertical="top" wrapText="1"/>
    </xf>
    <xf numFmtId="4" fontId="9" fillId="0" borderId="10" xfId="0" applyNumberFormat="1" applyFont="1" applyBorder="1" applyAlignment="1">
      <alignment horizontal="right" vertical="top" wrapText="1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49" fontId="3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vertical="top"/>
    </xf>
    <xf numFmtId="49" fontId="6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7" fillId="0" borderId="4" xfId="0" applyNumberFormat="1" applyFont="1" applyBorder="1" applyAlignment="1">
      <alignment horizontal="left" vertical="top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7" fillId="0" borderId="0" xfId="0" applyNumberFormat="1" applyFont="1" applyAlignment="1">
      <alignment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4" fillId="3" borderId="19" xfId="0" applyNumberFormat="1" applyFont="1" applyFill="1" applyBorder="1" applyAlignment="1">
      <alignment horizontal="left" vertical="top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49" fontId="4" fillId="3" borderId="18" xfId="0" applyNumberFormat="1" applyFont="1" applyFill="1" applyBorder="1" applyAlignment="1">
      <alignment horizontal="left" vertical="top" wrapText="1"/>
    </xf>
    <xf numFmtId="49" fontId="7" fillId="0" borderId="21" xfId="0" applyNumberFormat="1" applyFont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49" fontId="7" fillId="0" borderId="23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horizontal="right" vertical="top" wrapText="1"/>
    </xf>
    <xf numFmtId="0" fontId="5" fillId="0" borderId="4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vertical="top" wrapText="1"/>
    </xf>
    <xf numFmtId="49" fontId="3" fillId="0" borderId="0" xfId="0" applyNumberFormat="1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439"/>
  <sheetViews>
    <sheetView tabSelected="1" view="pageBreakPreview" topLeftCell="A382" zoomScaleSheetLayoutView="100" workbookViewId="0">
      <selection activeCell="E420" sqref="E420"/>
    </sheetView>
  </sheetViews>
  <sheetFormatPr defaultColWidth="9.140625" defaultRowHeight="11.25" customHeight="1" x14ac:dyDescent="0.2"/>
  <cols>
    <col min="1" max="1" width="9.7109375" style="1" customWidth="1"/>
    <col min="2" max="2" width="20.7109375" style="1" customWidth="1"/>
    <col min="3" max="3" width="10.7109375" style="1" customWidth="1"/>
    <col min="4" max="4" width="12.85546875" style="1" customWidth="1"/>
    <col min="5" max="5" width="10.42578125" style="1" customWidth="1"/>
    <col min="6" max="6" width="11.7109375" style="1" customWidth="1"/>
    <col min="7" max="7" width="6.140625" style="1" customWidth="1"/>
    <col min="8" max="8" width="9.28515625" style="1" customWidth="1"/>
    <col min="9" max="9" width="10.7109375" style="1" customWidth="1"/>
    <col min="10" max="10" width="12.42578125" style="1" customWidth="1"/>
    <col min="11" max="11" width="13.28515625" style="1" customWidth="1"/>
    <col min="12" max="12" width="17" style="1" customWidth="1"/>
    <col min="13" max="13" width="11.5703125" style="1" customWidth="1"/>
    <col min="14" max="14" width="17" style="1" customWidth="1"/>
    <col min="15" max="15" width="12.85546875" style="1" customWidth="1"/>
    <col min="16" max="16" width="17" style="1" customWidth="1"/>
    <col min="17" max="17" width="75.28515625" style="2" hidden="1" customWidth="1"/>
    <col min="18" max="18" width="126.5703125" style="2" hidden="1" customWidth="1"/>
    <col min="19" max="27" width="9.140625" style="1"/>
    <col min="28" max="33" width="76.140625" style="3" hidden="1" customWidth="1"/>
    <col min="34" max="43" width="127.28515625" style="3" hidden="1" customWidth="1"/>
    <col min="44" max="49" width="76.140625" style="3" hidden="1" customWidth="1"/>
    <col min="50" max="59" width="127.28515625" style="3" hidden="1" customWidth="1"/>
    <col min="60" max="65" width="76.140625" style="3" hidden="1" customWidth="1"/>
    <col min="66" max="75" width="127.28515625" style="3" hidden="1" customWidth="1"/>
    <col min="76" max="81" width="76.140625" style="3" hidden="1" customWidth="1"/>
    <col min="82" max="91" width="127.28515625" style="3" hidden="1" customWidth="1"/>
    <col min="92" max="97" width="76.140625" style="3" hidden="1" customWidth="1"/>
    <col min="98" max="107" width="127.28515625" style="3" hidden="1" customWidth="1"/>
    <col min="108" max="113" width="76.140625" style="3" hidden="1" customWidth="1"/>
    <col min="114" max="123" width="127.28515625" style="3" hidden="1" customWidth="1"/>
    <col min="124" max="129" width="76.140625" style="3" hidden="1" customWidth="1"/>
    <col min="130" max="139" width="127.28515625" style="3" hidden="1" customWidth="1"/>
    <col min="140" max="187" width="203.42578125" style="3" hidden="1" customWidth="1"/>
    <col min="188" max="192" width="66.42578125" style="3" hidden="1" customWidth="1"/>
    <col min="193" max="196" width="45.7109375" style="3" hidden="1" customWidth="1"/>
    <col min="197" max="197" width="203.42578125" style="3" hidden="1" customWidth="1"/>
    <col min="198" max="202" width="51.85546875" style="3" hidden="1" customWidth="1"/>
    <col min="203" max="203" width="173" style="3" hidden="1" customWidth="1"/>
    <col min="204" max="204" width="51.85546875" style="3" hidden="1" customWidth="1"/>
    <col min="205" max="205" width="203.42578125" style="3" hidden="1" customWidth="1"/>
    <col min="206" max="208" width="156" style="3" hidden="1" customWidth="1"/>
    <col min="209" max="209" width="84.28515625" style="3" hidden="1" customWidth="1"/>
    <col min="210" max="210" width="203.42578125" style="3" hidden="1" customWidth="1"/>
    <col min="211" max="213" width="156" style="3" hidden="1" customWidth="1"/>
    <col min="214" max="214" width="84.28515625" style="3" hidden="1" customWidth="1"/>
    <col min="215" max="220" width="61.140625" style="3" hidden="1" customWidth="1"/>
    <col min="221" max="226" width="82" style="3" hidden="1" customWidth="1"/>
    <col min="227" max="232" width="61.140625" style="3" hidden="1" customWidth="1"/>
    <col min="233" max="238" width="82" style="3" hidden="1" customWidth="1"/>
    <col min="239" max="16384" width="9.140625" style="1"/>
  </cols>
  <sheetData>
    <row r="1" spans="1:123" customFormat="1" ht="52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87" t="s">
        <v>378</v>
      </c>
      <c r="P1" s="187"/>
      <c r="Q1" s="187"/>
    </row>
    <row r="2" spans="1:123" customFormat="1" ht="11.2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P2" s="5"/>
    </row>
    <row r="3" spans="1:123" customFormat="1" ht="11.2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P3" s="5"/>
    </row>
    <row r="4" spans="1:123" customFormat="1" ht="11.25" customHeight="1" x14ac:dyDescent="0.25">
      <c r="A4" s="126" t="s">
        <v>0</v>
      </c>
      <c r="B4" s="126"/>
      <c r="C4" s="126"/>
      <c r="D4" s="126"/>
      <c r="E4" s="126"/>
      <c r="F4" s="6"/>
      <c r="G4" s="6"/>
      <c r="H4" s="6"/>
      <c r="I4" s="6"/>
      <c r="L4" s="6"/>
      <c r="M4" s="127" t="s">
        <v>1</v>
      </c>
      <c r="N4" s="127"/>
      <c r="O4" s="127"/>
      <c r="P4" s="127"/>
    </row>
    <row r="5" spans="1:123" customFormat="1" ht="11.25" customHeight="1" x14ac:dyDescent="0.25">
      <c r="A5" s="128"/>
      <c r="B5" s="128"/>
      <c r="C5" s="128"/>
      <c r="D5" s="128"/>
      <c r="E5" s="128"/>
      <c r="F5" s="6"/>
      <c r="G5" s="6"/>
      <c r="H5" s="6"/>
      <c r="I5" s="6"/>
      <c r="M5" s="129"/>
      <c r="N5" s="129"/>
      <c r="O5" s="129"/>
      <c r="P5" s="129"/>
      <c r="AB5" s="7" t="s">
        <v>2</v>
      </c>
      <c r="AC5" s="7" t="s">
        <v>2</v>
      </c>
      <c r="AD5" s="7" t="s">
        <v>2</v>
      </c>
      <c r="AE5" s="7" t="s">
        <v>2</v>
      </c>
      <c r="AF5" s="7" t="s">
        <v>2</v>
      </c>
      <c r="AG5" s="7" t="s">
        <v>2</v>
      </c>
      <c r="AH5" s="7" t="s">
        <v>2</v>
      </c>
      <c r="AI5" s="7" t="s">
        <v>2</v>
      </c>
      <c r="AJ5" s="7" t="s">
        <v>2</v>
      </c>
    </row>
    <row r="6" spans="1:123" customFormat="1" ht="11.25" customHeight="1" x14ac:dyDescent="0.25">
      <c r="A6" s="128"/>
      <c r="B6" s="128"/>
      <c r="C6" s="128"/>
      <c r="D6" s="128"/>
      <c r="E6" s="128"/>
      <c r="F6" s="6"/>
      <c r="G6" s="6"/>
      <c r="H6" s="6"/>
      <c r="I6" s="6"/>
      <c r="M6" s="129"/>
      <c r="N6" s="129"/>
      <c r="O6" s="129"/>
      <c r="P6" s="129"/>
      <c r="AK6" s="7" t="s">
        <v>2</v>
      </c>
      <c r="AL6" s="7" t="s">
        <v>2</v>
      </c>
      <c r="AM6" s="7" t="s">
        <v>2</v>
      </c>
      <c r="AN6" s="7" t="s">
        <v>2</v>
      </c>
      <c r="AO6" s="7" t="s">
        <v>2</v>
      </c>
      <c r="AP6" s="7" t="s">
        <v>2</v>
      </c>
      <c r="AQ6" s="7" t="s">
        <v>2</v>
      </c>
      <c r="AR6" s="7" t="s">
        <v>2</v>
      </c>
      <c r="AS6" s="7" t="s">
        <v>2</v>
      </c>
    </row>
    <row r="7" spans="1:123" customFormat="1" ht="11.25" customHeight="1" x14ac:dyDescent="0.25">
      <c r="A7" s="8"/>
      <c r="B7" s="8"/>
      <c r="C7" s="8"/>
      <c r="D7" s="9"/>
      <c r="E7" s="9"/>
      <c r="F7" s="6"/>
      <c r="G7" s="6"/>
      <c r="H7" s="6"/>
      <c r="I7" s="6"/>
      <c r="L7" s="6"/>
      <c r="M7" s="9"/>
      <c r="N7" s="8"/>
      <c r="O7" s="8"/>
      <c r="P7" s="8"/>
      <c r="AT7" s="7" t="s">
        <v>2</v>
      </c>
      <c r="AU7" s="7" t="s">
        <v>2</v>
      </c>
      <c r="AV7" s="7" t="s">
        <v>2</v>
      </c>
      <c r="AW7" s="7" t="s">
        <v>2</v>
      </c>
      <c r="AX7" s="7" t="s">
        <v>2</v>
      </c>
      <c r="AY7" s="7" t="s">
        <v>2</v>
      </c>
      <c r="AZ7" s="7" t="s">
        <v>2</v>
      </c>
      <c r="BA7" s="7" t="s">
        <v>2</v>
      </c>
      <c r="BB7" s="7" t="s">
        <v>2</v>
      </c>
    </row>
    <row r="8" spans="1:123" customFormat="1" ht="15" x14ac:dyDescent="0.25">
      <c r="A8" s="130" t="s">
        <v>3</v>
      </c>
      <c r="B8" s="130"/>
      <c r="C8" s="130"/>
      <c r="D8" s="130"/>
      <c r="E8" s="130"/>
      <c r="F8" s="6"/>
      <c r="G8" s="6"/>
      <c r="H8" s="6"/>
      <c r="I8" s="6"/>
      <c r="L8" s="6"/>
      <c r="M8" s="131" t="s">
        <v>3</v>
      </c>
      <c r="N8" s="131"/>
      <c r="O8" s="131"/>
      <c r="P8" s="131"/>
      <c r="BC8" s="7" t="s">
        <v>3</v>
      </c>
      <c r="BD8" s="7" t="s">
        <v>2</v>
      </c>
      <c r="BE8" s="7" t="s">
        <v>2</v>
      </c>
      <c r="BF8" s="7" t="s">
        <v>2</v>
      </c>
      <c r="BG8" s="7" t="s">
        <v>2</v>
      </c>
      <c r="BH8" s="7" t="s">
        <v>3</v>
      </c>
      <c r="BI8" s="7" t="s">
        <v>2</v>
      </c>
      <c r="BJ8" s="7" t="s">
        <v>2</v>
      </c>
      <c r="BK8" s="7" t="s">
        <v>2</v>
      </c>
    </row>
    <row r="9" spans="1:123" customFormat="1" ht="15" x14ac:dyDescent="0.25">
      <c r="A9" s="9"/>
      <c r="B9" s="9"/>
      <c r="C9" s="9"/>
      <c r="D9" s="9"/>
      <c r="E9" s="9"/>
      <c r="F9" s="6"/>
      <c r="G9" s="6"/>
      <c r="H9" s="6"/>
      <c r="I9" s="6"/>
      <c r="L9" s="6"/>
      <c r="M9" s="10"/>
      <c r="N9" s="10"/>
      <c r="O9" s="10"/>
      <c r="P9" s="10"/>
      <c r="BC9" s="7"/>
      <c r="BD9" s="7"/>
      <c r="BE9" s="7"/>
      <c r="BF9" s="7"/>
      <c r="BG9" s="7"/>
      <c r="BH9" s="7"/>
      <c r="BI9" s="7"/>
      <c r="BJ9" s="7"/>
      <c r="BK9" s="7"/>
    </row>
    <row r="10" spans="1:123" customFormat="1" ht="15.6" customHeight="1" x14ac:dyDescent="0.25">
      <c r="A10" s="128" t="s">
        <v>4</v>
      </c>
      <c r="B10" s="128"/>
      <c r="C10" s="128"/>
      <c r="D10" s="128"/>
      <c r="E10" s="128"/>
      <c r="F10" s="128"/>
      <c r="G10" s="132" t="s">
        <v>5</v>
      </c>
      <c r="H10" s="132"/>
      <c r="I10" s="132"/>
      <c r="J10" s="132"/>
      <c r="K10" s="132"/>
      <c r="L10" s="132"/>
      <c r="M10" s="132"/>
      <c r="N10" s="132"/>
      <c r="O10" s="132"/>
      <c r="P10" s="132"/>
    </row>
    <row r="11" spans="1:123" customFormat="1" ht="45.75" x14ac:dyDescent="0.25">
      <c r="A11" s="128" t="s">
        <v>6</v>
      </c>
      <c r="B11" s="128"/>
      <c r="C11" s="128"/>
      <c r="D11" s="128"/>
      <c r="E11" s="128"/>
      <c r="F11" s="128"/>
      <c r="G11" s="133" t="s">
        <v>7</v>
      </c>
      <c r="H11" s="133"/>
      <c r="I11" s="133"/>
      <c r="J11" s="133"/>
      <c r="K11" s="133"/>
      <c r="L11" s="133"/>
      <c r="M11" s="133"/>
      <c r="N11" s="133"/>
      <c r="O11" s="133"/>
      <c r="P11" s="133"/>
      <c r="AB11" s="7" t="s">
        <v>6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2</v>
      </c>
      <c r="AH11" s="7" t="s">
        <v>7</v>
      </c>
      <c r="AI11" s="7" t="s">
        <v>2</v>
      </c>
      <c r="AJ11" s="7" t="s">
        <v>2</v>
      </c>
      <c r="AK11" s="7" t="s">
        <v>2</v>
      </c>
      <c r="AL11" s="7" t="s">
        <v>2</v>
      </c>
      <c r="AM11" s="7" t="s">
        <v>2</v>
      </c>
      <c r="AN11" s="7" t="s">
        <v>2</v>
      </c>
      <c r="AO11" s="7" t="s">
        <v>2</v>
      </c>
      <c r="AP11" s="7" t="s">
        <v>2</v>
      </c>
      <c r="AQ11" s="7" t="s">
        <v>2</v>
      </c>
    </row>
    <row r="12" spans="1:123" customFormat="1" ht="79.5" x14ac:dyDescent="0.25">
      <c r="A12" s="128" t="s">
        <v>8</v>
      </c>
      <c r="B12" s="128"/>
      <c r="C12" s="128"/>
      <c r="D12" s="128"/>
      <c r="E12" s="128"/>
      <c r="F12" s="128"/>
      <c r="G12" s="133" t="s">
        <v>9</v>
      </c>
      <c r="H12" s="133"/>
      <c r="I12" s="133"/>
      <c r="J12" s="133"/>
      <c r="K12" s="133"/>
      <c r="L12" s="133"/>
      <c r="M12" s="133"/>
      <c r="N12" s="133"/>
      <c r="O12" s="133"/>
      <c r="P12" s="133"/>
      <c r="AR12" s="7" t="s">
        <v>8</v>
      </c>
      <c r="AS12" s="7" t="s">
        <v>2</v>
      </c>
      <c r="AT12" s="7" t="s">
        <v>2</v>
      </c>
      <c r="AU12" s="7" t="s">
        <v>2</v>
      </c>
      <c r="AV12" s="7" t="s">
        <v>2</v>
      </c>
      <c r="AW12" s="7" t="s">
        <v>2</v>
      </c>
      <c r="AX12" s="7" t="s">
        <v>9</v>
      </c>
      <c r="AY12" s="7" t="s">
        <v>2</v>
      </c>
      <c r="AZ12" s="7" t="s">
        <v>2</v>
      </c>
      <c r="BA12" s="7" t="s">
        <v>2</v>
      </c>
      <c r="BB12" s="7" t="s">
        <v>2</v>
      </c>
      <c r="BC12" s="7" t="s">
        <v>2</v>
      </c>
      <c r="BD12" s="7" t="s">
        <v>2</v>
      </c>
      <c r="BE12" s="7" t="s">
        <v>2</v>
      </c>
      <c r="BF12" s="7" t="s">
        <v>2</v>
      </c>
      <c r="BG12" s="7" t="s">
        <v>2</v>
      </c>
    </row>
    <row r="13" spans="1:123" customFormat="1" ht="68.25" x14ac:dyDescent="0.25">
      <c r="A13" s="134" t="s">
        <v>10</v>
      </c>
      <c r="B13" s="134"/>
      <c r="C13" s="134"/>
      <c r="D13" s="134"/>
      <c r="E13" s="134"/>
      <c r="F13" s="134"/>
      <c r="G13" s="133" t="s">
        <v>11</v>
      </c>
      <c r="H13" s="133"/>
      <c r="I13" s="133"/>
      <c r="J13" s="133"/>
      <c r="K13" s="133"/>
      <c r="L13" s="133"/>
      <c r="M13" s="133"/>
      <c r="N13" s="133"/>
      <c r="O13" s="133"/>
      <c r="P13" s="133"/>
      <c r="Q13" s="11" t="s">
        <v>10</v>
      </c>
      <c r="R13" s="12" t="s">
        <v>11</v>
      </c>
      <c r="S13" s="7"/>
      <c r="T13" s="7"/>
      <c r="U13" s="7"/>
      <c r="V13" s="7"/>
      <c r="W13" s="7"/>
      <c r="X13" s="7"/>
      <c r="Y13" s="7"/>
      <c r="Z13" s="7"/>
      <c r="AA13" s="7"/>
      <c r="BH13" s="7" t="s">
        <v>10</v>
      </c>
      <c r="BI13" s="7" t="s">
        <v>2</v>
      </c>
      <c r="BJ13" s="7" t="s">
        <v>2</v>
      </c>
      <c r="BK13" s="7" t="s">
        <v>2</v>
      </c>
      <c r="BL13" s="7" t="s">
        <v>2</v>
      </c>
      <c r="BM13" s="7" t="s">
        <v>2</v>
      </c>
      <c r="BN13" s="7" t="s">
        <v>11</v>
      </c>
      <c r="BO13" s="7" t="s">
        <v>2</v>
      </c>
      <c r="BP13" s="7" t="s">
        <v>2</v>
      </c>
      <c r="BQ13" s="7" t="s">
        <v>2</v>
      </c>
      <c r="BR13" s="7" t="s">
        <v>2</v>
      </c>
      <c r="BS13" s="7" t="s">
        <v>2</v>
      </c>
      <c r="BT13" s="7" t="s">
        <v>2</v>
      </c>
      <c r="BU13" s="7" t="s">
        <v>2</v>
      </c>
      <c r="BV13" s="7" t="s">
        <v>2</v>
      </c>
      <c r="BW13" s="7" t="s">
        <v>2</v>
      </c>
    </row>
    <row r="14" spans="1:123" customFormat="1" ht="33.75" customHeight="1" x14ac:dyDescent="0.25">
      <c r="A14" s="128" t="s">
        <v>12</v>
      </c>
      <c r="B14" s="128"/>
      <c r="C14" s="128"/>
      <c r="D14" s="128"/>
      <c r="E14" s="128"/>
      <c r="F14" s="128"/>
      <c r="G14" s="133" t="s">
        <v>13</v>
      </c>
      <c r="H14" s="133"/>
      <c r="I14" s="133"/>
      <c r="J14" s="133"/>
      <c r="K14" s="133"/>
      <c r="L14" s="133"/>
      <c r="M14" s="133"/>
      <c r="N14" s="133"/>
      <c r="O14" s="133"/>
      <c r="P14" s="133"/>
      <c r="Q14" s="11" t="s">
        <v>12</v>
      </c>
      <c r="R14" s="12" t="s">
        <v>13</v>
      </c>
      <c r="S14" s="7"/>
      <c r="T14" s="7"/>
      <c r="U14" s="7"/>
      <c r="V14" s="7"/>
      <c r="W14" s="7"/>
      <c r="X14" s="7"/>
      <c r="Y14" s="7"/>
      <c r="Z14" s="7"/>
      <c r="AA14" s="7"/>
      <c r="BX14" s="7" t="s">
        <v>12</v>
      </c>
      <c r="BY14" s="7" t="s">
        <v>2</v>
      </c>
      <c r="BZ14" s="7" t="s">
        <v>2</v>
      </c>
      <c r="CA14" s="7" t="s">
        <v>2</v>
      </c>
      <c r="CB14" s="7" t="s">
        <v>2</v>
      </c>
      <c r="CC14" s="7" t="s">
        <v>2</v>
      </c>
      <c r="CD14" s="7" t="s">
        <v>13</v>
      </c>
      <c r="CE14" s="7" t="s">
        <v>2</v>
      </c>
      <c r="CF14" s="7" t="s">
        <v>2</v>
      </c>
      <c r="CG14" s="7" t="s">
        <v>2</v>
      </c>
      <c r="CH14" s="7" t="s">
        <v>2</v>
      </c>
      <c r="CI14" s="7" t="s">
        <v>2</v>
      </c>
      <c r="CJ14" s="7" t="s">
        <v>2</v>
      </c>
      <c r="CK14" s="7" t="s">
        <v>2</v>
      </c>
      <c r="CL14" s="7" t="s">
        <v>2</v>
      </c>
      <c r="CM14" s="7" t="s">
        <v>2</v>
      </c>
    </row>
    <row r="15" spans="1:123" customFormat="1" ht="11.25" customHeight="1" x14ac:dyDescent="0.25">
      <c r="A15" s="128" t="s">
        <v>14</v>
      </c>
      <c r="B15" s="128"/>
      <c r="C15" s="128"/>
      <c r="D15" s="128"/>
      <c r="E15" s="128"/>
      <c r="F15" s="128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CN15" s="7" t="s">
        <v>14</v>
      </c>
      <c r="CO15" s="7" t="s">
        <v>2</v>
      </c>
      <c r="CP15" s="7" t="s">
        <v>2</v>
      </c>
      <c r="CQ15" s="7" t="s">
        <v>2</v>
      </c>
      <c r="CR15" s="7" t="s">
        <v>2</v>
      </c>
      <c r="CS15" s="7" t="s">
        <v>2</v>
      </c>
      <c r="CT15" s="7" t="s">
        <v>2</v>
      </c>
      <c r="CU15" s="7" t="s">
        <v>2</v>
      </c>
      <c r="CV15" s="7" t="s">
        <v>2</v>
      </c>
      <c r="CW15" s="7" t="s">
        <v>2</v>
      </c>
      <c r="CX15" s="7" t="s">
        <v>2</v>
      </c>
      <c r="CY15" s="7" t="s">
        <v>2</v>
      </c>
      <c r="CZ15" s="7" t="s">
        <v>2</v>
      </c>
      <c r="DA15" s="7" t="s">
        <v>2</v>
      </c>
      <c r="DB15" s="7" t="s">
        <v>2</v>
      </c>
      <c r="DC15" s="7" t="s">
        <v>2</v>
      </c>
    </row>
    <row r="16" spans="1:123" customFormat="1" ht="11.25" customHeight="1" x14ac:dyDescent="0.25">
      <c r="A16" s="128" t="s">
        <v>15</v>
      </c>
      <c r="B16" s="128"/>
      <c r="C16" s="128"/>
      <c r="D16" s="128"/>
      <c r="E16" s="128"/>
      <c r="F16" s="128"/>
      <c r="G16" s="133" t="s">
        <v>16</v>
      </c>
      <c r="H16" s="133"/>
      <c r="I16" s="133"/>
      <c r="J16" s="133"/>
      <c r="K16" s="133"/>
      <c r="L16" s="133"/>
      <c r="M16" s="133"/>
      <c r="N16" s="133"/>
      <c r="O16" s="133"/>
      <c r="P16" s="133"/>
      <c r="R16" s="2" t="s">
        <v>16</v>
      </c>
      <c r="DD16" s="7" t="s">
        <v>15</v>
      </c>
      <c r="DE16" s="7" t="s">
        <v>2</v>
      </c>
      <c r="DF16" s="7" t="s">
        <v>2</v>
      </c>
      <c r="DG16" s="7" t="s">
        <v>2</v>
      </c>
      <c r="DH16" s="7" t="s">
        <v>2</v>
      </c>
      <c r="DI16" s="7" t="s">
        <v>2</v>
      </c>
      <c r="DJ16" s="7" t="s">
        <v>16</v>
      </c>
      <c r="DK16" s="7" t="s">
        <v>2</v>
      </c>
      <c r="DL16" s="7" t="s">
        <v>2</v>
      </c>
      <c r="DM16" s="7" t="s">
        <v>2</v>
      </c>
      <c r="DN16" s="7" t="s">
        <v>2</v>
      </c>
      <c r="DO16" s="7" t="s">
        <v>2</v>
      </c>
      <c r="DP16" s="7" t="s">
        <v>2</v>
      </c>
      <c r="DQ16" s="7" t="s">
        <v>2</v>
      </c>
      <c r="DR16" s="7" t="s">
        <v>2</v>
      </c>
      <c r="DS16" s="7" t="s">
        <v>2</v>
      </c>
    </row>
    <row r="17" spans="1:196" customFormat="1" ht="14.45" customHeight="1" x14ac:dyDescent="0.25">
      <c r="A17" s="128" t="s">
        <v>17</v>
      </c>
      <c r="B17" s="128"/>
      <c r="C17" s="128"/>
      <c r="D17" s="128"/>
      <c r="E17" s="128"/>
      <c r="F17" s="128"/>
      <c r="G17" s="133" t="s">
        <v>18</v>
      </c>
      <c r="H17" s="133"/>
      <c r="I17" s="133"/>
      <c r="J17" s="133"/>
      <c r="K17" s="133"/>
      <c r="L17" s="133"/>
      <c r="M17" s="133"/>
      <c r="N17" s="133"/>
      <c r="O17" s="133"/>
      <c r="P17" s="133"/>
      <c r="R17" s="2" t="s">
        <v>18</v>
      </c>
      <c r="DT17" s="7" t="s">
        <v>17</v>
      </c>
      <c r="DU17" s="7" t="s">
        <v>2</v>
      </c>
      <c r="DV17" s="7" t="s">
        <v>2</v>
      </c>
      <c r="DW17" s="7" t="s">
        <v>2</v>
      </c>
      <c r="DX17" s="7" t="s">
        <v>2</v>
      </c>
      <c r="DY17" s="7" t="s">
        <v>2</v>
      </c>
      <c r="DZ17" s="7" t="s">
        <v>18</v>
      </c>
      <c r="EA17" s="7" t="s">
        <v>2</v>
      </c>
      <c r="EB17" s="7" t="s">
        <v>2</v>
      </c>
      <c r="EC17" s="7" t="s">
        <v>2</v>
      </c>
      <c r="ED17" s="7" t="s">
        <v>2</v>
      </c>
      <c r="EE17" s="7" t="s">
        <v>2</v>
      </c>
      <c r="EF17" s="7" t="s">
        <v>2</v>
      </c>
      <c r="EG17" s="7" t="s">
        <v>2</v>
      </c>
      <c r="EH17" s="7" t="s">
        <v>2</v>
      </c>
      <c r="EI17" s="7" t="s">
        <v>2</v>
      </c>
    </row>
    <row r="18" spans="1:196" customFormat="1" ht="6" customHeight="1" x14ac:dyDescent="0.25">
      <c r="A18" s="13"/>
      <c r="B18" s="6"/>
      <c r="C18" s="6"/>
      <c r="D18" s="6"/>
      <c r="E18" s="6"/>
      <c r="F18" s="14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96" customFormat="1" ht="14.45" customHeight="1" x14ac:dyDescent="0.25">
      <c r="A19" s="135" t="s">
        <v>19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EJ19" s="7" t="s">
        <v>19</v>
      </c>
      <c r="EK19" s="7" t="s">
        <v>2</v>
      </c>
      <c r="EL19" s="7" t="s">
        <v>2</v>
      </c>
      <c r="EM19" s="7" t="s">
        <v>2</v>
      </c>
      <c r="EN19" s="7" t="s">
        <v>2</v>
      </c>
      <c r="EO19" s="7" t="s">
        <v>2</v>
      </c>
      <c r="EP19" s="7" t="s">
        <v>2</v>
      </c>
      <c r="EQ19" s="7" t="s">
        <v>2</v>
      </c>
      <c r="ER19" s="7" t="s">
        <v>2</v>
      </c>
      <c r="ES19" s="7" t="s">
        <v>2</v>
      </c>
      <c r="ET19" s="7" t="s">
        <v>2</v>
      </c>
      <c r="EU19" s="7" t="s">
        <v>2</v>
      </c>
      <c r="EV19" s="7" t="s">
        <v>2</v>
      </c>
      <c r="EW19" s="7" t="s">
        <v>2</v>
      </c>
      <c r="EX19" s="7" t="s">
        <v>2</v>
      </c>
      <c r="EY19" s="7" t="s">
        <v>2</v>
      </c>
    </row>
    <row r="20" spans="1:196" customFormat="1" ht="15" customHeight="1" x14ac:dyDescent="0.25">
      <c r="A20" s="136" t="s">
        <v>20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</row>
    <row r="21" spans="1:196" customFormat="1" ht="6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6" customFormat="1" ht="14.45" customHeight="1" x14ac:dyDescent="0.25">
      <c r="A22" s="135" t="s">
        <v>21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EZ22" s="7" t="s">
        <v>21</v>
      </c>
      <c r="FA22" s="7" t="s">
        <v>2</v>
      </c>
      <c r="FB22" s="7" t="s">
        <v>2</v>
      </c>
      <c r="FC22" s="7" t="s">
        <v>2</v>
      </c>
      <c r="FD22" s="7" t="s">
        <v>2</v>
      </c>
      <c r="FE22" s="7" t="s">
        <v>2</v>
      </c>
      <c r="FF22" s="7" t="s">
        <v>2</v>
      </c>
      <c r="FG22" s="7" t="s">
        <v>2</v>
      </c>
      <c r="FH22" s="7" t="s">
        <v>2</v>
      </c>
      <c r="FI22" s="7" t="s">
        <v>2</v>
      </c>
      <c r="FJ22" s="7" t="s">
        <v>2</v>
      </c>
      <c r="FK22" s="7" t="s">
        <v>2</v>
      </c>
      <c r="FL22" s="7" t="s">
        <v>2</v>
      </c>
      <c r="FM22" s="7" t="s">
        <v>2</v>
      </c>
      <c r="FN22" s="7" t="s">
        <v>2</v>
      </c>
      <c r="FO22" s="7" t="s">
        <v>2</v>
      </c>
    </row>
    <row r="23" spans="1:196" customFormat="1" ht="15" x14ac:dyDescent="0.25">
      <c r="A23" s="136" t="s">
        <v>22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</row>
    <row r="24" spans="1:196" customFormat="1" ht="17.25" customHeight="1" x14ac:dyDescent="0.25">
      <c r="A24" s="137" t="s">
        <v>379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</row>
    <row r="25" spans="1:196" customFormat="1" ht="8.2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96" customFormat="1" ht="14.45" customHeight="1" x14ac:dyDescent="0.25">
      <c r="A26" s="135" t="s">
        <v>23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FP26" s="7" t="s">
        <v>23</v>
      </c>
      <c r="FQ26" s="7" t="s">
        <v>2</v>
      </c>
      <c r="FR26" s="7" t="s">
        <v>2</v>
      </c>
      <c r="FS26" s="7" t="s">
        <v>2</v>
      </c>
      <c r="FT26" s="7" t="s">
        <v>2</v>
      </c>
      <c r="FU26" s="7" t="s">
        <v>2</v>
      </c>
      <c r="FV26" s="7" t="s">
        <v>2</v>
      </c>
      <c r="FW26" s="7" t="s">
        <v>2</v>
      </c>
      <c r="FX26" s="7" t="s">
        <v>2</v>
      </c>
      <c r="FY26" s="7" t="s">
        <v>2</v>
      </c>
      <c r="FZ26" s="7" t="s">
        <v>2</v>
      </c>
      <c r="GA26" s="7" t="s">
        <v>2</v>
      </c>
      <c r="GB26" s="7" t="s">
        <v>2</v>
      </c>
      <c r="GC26" s="7" t="s">
        <v>2</v>
      </c>
      <c r="GD26" s="7" t="s">
        <v>2</v>
      </c>
      <c r="GE26" s="7" t="s">
        <v>2</v>
      </c>
    </row>
    <row r="27" spans="1:196" customFormat="1" ht="11.25" customHeight="1" x14ac:dyDescent="0.25">
      <c r="A27" s="136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</row>
    <row r="28" spans="1:196" customFormat="1" ht="12" customHeight="1" x14ac:dyDescent="0.25">
      <c r="A28" s="6" t="s">
        <v>25</v>
      </c>
      <c r="B28" s="18" t="s">
        <v>26</v>
      </c>
      <c r="C28" s="4" t="s">
        <v>27</v>
      </c>
      <c r="D28" s="4"/>
      <c r="E28" s="4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96" customFormat="1" ht="15" x14ac:dyDescent="0.25">
      <c r="A29" s="6" t="s">
        <v>28</v>
      </c>
      <c r="B29" s="138" t="s">
        <v>29</v>
      </c>
      <c r="C29" s="138"/>
      <c r="D29" s="138"/>
      <c r="E29" s="138"/>
      <c r="F29" s="138"/>
      <c r="G29" s="9"/>
      <c r="H29" s="9"/>
      <c r="I29" s="9"/>
      <c r="J29" s="9"/>
      <c r="K29" s="9"/>
      <c r="L29" s="9"/>
      <c r="M29" s="9"/>
      <c r="N29" s="9"/>
      <c r="O29" s="9"/>
      <c r="P29" s="9"/>
      <c r="GF29" s="7" t="s">
        <v>2</v>
      </c>
      <c r="GG29" s="7" t="s">
        <v>2</v>
      </c>
      <c r="GH29" s="7" t="s">
        <v>2</v>
      </c>
      <c r="GI29" s="7" t="s">
        <v>2</v>
      </c>
      <c r="GJ29" s="7" t="s">
        <v>2</v>
      </c>
    </row>
    <row r="30" spans="1:196" customFormat="1" ht="10.5" customHeight="1" x14ac:dyDescent="0.25">
      <c r="A30" s="6"/>
      <c r="B30" s="139" t="s">
        <v>30</v>
      </c>
      <c r="C30" s="139"/>
      <c r="D30" s="139"/>
      <c r="E30" s="139"/>
      <c r="F30" s="139"/>
      <c r="G30" s="19"/>
      <c r="H30" s="19"/>
      <c r="I30" s="19"/>
      <c r="J30" s="19"/>
      <c r="K30" s="19"/>
      <c r="L30" s="19"/>
      <c r="M30" s="19"/>
      <c r="N30" s="19"/>
      <c r="O30" s="20"/>
      <c r="P30" s="19"/>
    </row>
    <row r="31" spans="1:196" customFormat="1" ht="9.75" customHeight="1" x14ac:dyDescent="0.25">
      <c r="A31" s="6"/>
      <c r="B31" s="6"/>
      <c r="C31" s="6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9"/>
      <c r="P31" s="19"/>
    </row>
    <row r="32" spans="1:196" customFormat="1" ht="14.45" customHeight="1" x14ac:dyDescent="0.25">
      <c r="A32" s="22" t="s">
        <v>31</v>
      </c>
      <c r="B32" s="23"/>
      <c r="C32" s="140" t="s">
        <v>32</v>
      </c>
      <c r="D32" s="140"/>
      <c r="E32" s="140"/>
      <c r="F32" s="140"/>
      <c r="G32" s="7"/>
      <c r="H32" s="7"/>
      <c r="I32" s="7"/>
      <c r="J32" s="7"/>
      <c r="K32" s="7"/>
      <c r="L32" s="7"/>
      <c r="M32" s="7"/>
      <c r="N32" s="7"/>
      <c r="O32" s="7"/>
      <c r="P32" s="7"/>
      <c r="GK32" s="7" t="s">
        <v>32</v>
      </c>
      <c r="GL32" s="7" t="s">
        <v>2</v>
      </c>
      <c r="GM32" s="7" t="s">
        <v>2</v>
      </c>
      <c r="GN32" s="7" t="s">
        <v>2</v>
      </c>
    </row>
    <row r="33" spans="1:205" customFormat="1" ht="9.75" customHeight="1" x14ac:dyDescent="0.25">
      <c r="A33" s="6"/>
      <c r="B33" s="23"/>
      <c r="C33" s="24"/>
      <c r="D33" s="25"/>
      <c r="E33" s="25"/>
      <c r="F33" s="25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1:205" customFormat="1" ht="12" customHeight="1" x14ac:dyDescent="0.25">
      <c r="A34" s="22" t="s">
        <v>33</v>
      </c>
      <c r="B34" s="23"/>
      <c r="C34" s="27"/>
      <c r="D34" s="28">
        <f>P406</f>
        <v>0</v>
      </c>
      <c r="E34" s="29" t="s">
        <v>34</v>
      </c>
      <c r="G34" s="23"/>
      <c r="H34" s="23"/>
      <c r="I34" s="23"/>
      <c r="J34" s="23"/>
      <c r="K34" s="23"/>
      <c r="L34" s="23"/>
      <c r="M34" s="23"/>
      <c r="N34" s="30"/>
      <c r="O34" s="30"/>
      <c r="P34" s="23"/>
    </row>
    <row r="35" spans="1:205" customFormat="1" ht="9.75" customHeight="1" x14ac:dyDescent="0.25">
      <c r="A35" s="6"/>
      <c r="B35" s="23"/>
      <c r="D35" s="31"/>
      <c r="E35" s="29"/>
      <c r="H35" s="23"/>
      <c r="I35" s="23"/>
      <c r="J35" s="23"/>
      <c r="K35" s="23"/>
      <c r="L35" s="23"/>
      <c r="M35" s="23"/>
      <c r="N35" s="26"/>
      <c r="O35" s="26"/>
      <c r="P35" s="23"/>
    </row>
    <row r="36" spans="1:205" customFormat="1" ht="11.25" customHeight="1" x14ac:dyDescent="0.25">
      <c r="A36" s="141" t="s">
        <v>35</v>
      </c>
      <c r="B36" s="144" t="s">
        <v>36</v>
      </c>
      <c r="C36" s="147" t="s">
        <v>37</v>
      </c>
      <c r="D36" s="148"/>
      <c r="E36" s="148"/>
      <c r="F36" s="148"/>
      <c r="G36" s="149"/>
      <c r="H36" s="144" t="s">
        <v>38</v>
      </c>
      <c r="I36" s="147" t="s">
        <v>39</v>
      </c>
      <c r="J36" s="148"/>
      <c r="K36" s="149"/>
      <c r="L36" s="147" t="s">
        <v>40</v>
      </c>
      <c r="M36" s="148"/>
      <c r="N36" s="148"/>
      <c r="O36" s="148"/>
      <c r="P36" s="149"/>
    </row>
    <row r="37" spans="1:205" customFormat="1" ht="3.75" customHeight="1" x14ac:dyDescent="0.25">
      <c r="A37" s="142"/>
      <c r="B37" s="145"/>
      <c r="C37" s="150"/>
      <c r="D37" s="151"/>
      <c r="E37" s="151"/>
      <c r="F37" s="151"/>
      <c r="G37" s="152"/>
      <c r="H37" s="145"/>
      <c r="I37" s="153"/>
      <c r="J37" s="154"/>
      <c r="K37" s="155"/>
      <c r="L37" s="153"/>
      <c r="M37" s="154"/>
      <c r="N37" s="154"/>
      <c r="O37" s="154"/>
      <c r="P37" s="155"/>
    </row>
    <row r="38" spans="1:205" customFormat="1" ht="35.25" customHeight="1" x14ac:dyDescent="0.25">
      <c r="A38" s="143"/>
      <c r="B38" s="146"/>
      <c r="C38" s="153"/>
      <c r="D38" s="154"/>
      <c r="E38" s="154"/>
      <c r="F38" s="154"/>
      <c r="G38" s="155"/>
      <c r="H38" s="146"/>
      <c r="I38" s="32" t="s">
        <v>41</v>
      </c>
      <c r="J38" s="32" t="s">
        <v>42</v>
      </c>
      <c r="K38" s="32" t="s">
        <v>43</v>
      </c>
      <c r="L38" s="32" t="s">
        <v>44</v>
      </c>
      <c r="M38" s="32" t="s">
        <v>45</v>
      </c>
      <c r="N38" s="32" t="s">
        <v>46</v>
      </c>
      <c r="O38" s="32" t="s">
        <v>42</v>
      </c>
      <c r="P38" s="32" t="s">
        <v>47</v>
      </c>
    </row>
    <row r="39" spans="1:205" customFormat="1" ht="13.5" customHeight="1" x14ac:dyDescent="0.25">
      <c r="A39" s="33">
        <v>1</v>
      </c>
      <c r="B39" s="34">
        <v>2</v>
      </c>
      <c r="C39" s="156">
        <v>3</v>
      </c>
      <c r="D39" s="157"/>
      <c r="E39" s="157"/>
      <c r="F39" s="157"/>
      <c r="G39" s="158"/>
      <c r="H39" s="34">
        <v>4</v>
      </c>
      <c r="I39" s="34">
        <v>5</v>
      </c>
      <c r="J39" s="34">
        <v>6</v>
      </c>
      <c r="K39" s="34">
        <v>7</v>
      </c>
      <c r="L39" s="34">
        <v>8</v>
      </c>
      <c r="M39" s="34">
        <v>9</v>
      </c>
      <c r="N39" s="34">
        <v>10</v>
      </c>
      <c r="O39" s="34">
        <v>11</v>
      </c>
      <c r="P39" s="34">
        <v>12</v>
      </c>
    </row>
    <row r="40" spans="1:205" customFormat="1" ht="14.45" customHeight="1" x14ac:dyDescent="0.25">
      <c r="A40" s="159" t="s">
        <v>48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1"/>
      <c r="GO40" s="35" t="s">
        <v>48</v>
      </c>
    </row>
    <row r="41" spans="1:205" customFormat="1" ht="21.6" customHeight="1" x14ac:dyDescent="0.25">
      <c r="A41" s="36" t="s">
        <v>49</v>
      </c>
      <c r="B41" s="37" t="s">
        <v>50</v>
      </c>
      <c r="C41" s="162" t="s">
        <v>51</v>
      </c>
      <c r="D41" s="162"/>
      <c r="E41" s="162"/>
      <c r="F41" s="162"/>
      <c r="G41" s="162"/>
      <c r="H41" s="38" t="s">
        <v>52</v>
      </c>
      <c r="I41" s="39">
        <v>0.212534</v>
      </c>
      <c r="J41" s="40">
        <v>1</v>
      </c>
      <c r="K41" s="41">
        <v>0.212534</v>
      </c>
      <c r="L41" s="42"/>
      <c r="M41" s="39"/>
      <c r="N41" s="43"/>
      <c r="O41" s="39"/>
      <c r="P41" s="44"/>
      <c r="GO41" s="35"/>
      <c r="GP41" s="35" t="s">
        <v>51</v>
      </c>
      <c r="GQ41" s="35" t="s">
        <v>2</v>
      </c>
      <c r="GR41" s="35" t="s">
        <v>2</v>
      </c>
      <c r="GS41" s="35" t="s">
        <v>2</v>
      </c>
      <c r="GT41" s="35" t="s">
        <v>2</v>
      </c>
    </row>
    <row r="42" spans="1:205" customFormat="1" ht="14.45" customHeight="1" x14ac:dyDescent="0.25">
      <c r="A42" s="45"/>
      <c r="B42" s="46"/>
      <c r="C42" s="163" t="s">
        <v>53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4"/>
      <c r="GO42" s="35"/>
      <c r="GP42" s="35"/>
      <c r="GQ42" s="35"/>
      <c r="GR42" s="35"/>
      <c r="GS42" s="35"/>
      <c r="GT42" s="35"/>
      <c r="GU42" s="3" t="s">
        <v>53</v>
      </c>
    </row>
    <row r="43" spans="1:205" customFormat="1" ht="14.45" customHeight="1" x14ac:dyDescent="0.25">
      <c r="A43" s="47"/>
      <c r="B43" s="48"/>
      <c r="C43" s="165" t="s">
        <v>54</v>
      </c>
      <c r="D43" s="165"/>
      <c r="E43" s="165"/>
      <c r="F43" s="165"/>
      <c r="G43" s="165"/>
      <c r="H43" s="38"/>
      <c r="I43" s="39"/>
      <c r="J43" s="39"/>
      <c r="K43" s="39"/>
      <c r="L43" s="42"/>
      <c r="M43" s="39"/>
      <c r="N43" s="49">
        <v>637069.65</v>
      </c>
      <c r="O43" s="39"/>
      <c r="P43" s="50">
        <v>135398.96</v>
      </c>
      <c r="GO43" s="35"/>
      <c r="GP43" s="35"/>
      <c r="GQ43" s="35"/>
      <c r="GR43" s="35"/>
      <c r="GS43" s="35"/>
      <c r="GT43" s="35"/>
      <c r="GV43" s="35" t="s">
        <v>54</v>
      </c>
    </row>
    <row r="44" spans="1:205" customFormat="1" ht="0.75" customHeight="1" x14ac:dyDescent="0.25">
      <c r="A44" s="51"/>
      <c r="B44" s="52"/>
      <c r="C44" s="52"/>
      <c r="D44" s="52"/>
      <c r="E44" s="52"/>
      <c r="F44" s="52"/>
      <c r="G44" s="52"/>
      <c r="H44" s="53"/>
      <c r="I44" s="54"/>
      <c r="J44" s="54"/>
      <c r="K44" s="54"/>
      <c r="L44" s="55"/>
      <c r="M44" s="54"/>
      <c r="N44" s="55"/>
      <c r="O44" s="54"/>
      <c r="P44" s="56"/>
      <c r="GO44" s="35"/>
      <c r="GP44" s="35"/>
      <c r="GQ44" s="35"/>
      <c r="GR44" s="35"/>
      <c r="GS44" s="35"/>
      <c r="GT44" s="35"/>
      <c r="GV44" s="35"/>
    </row>
    <row r="45" spans="1:205" customFormat="1" ht="14.45" customHeight="1" x14ac:dyDescent="0.25">
      <c r="A45" s="166" t="s">
        <v>55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  <c r="GO45" s="35"/>
      <c r="GP45" s="35"/>
      <c r="GQ45" s="35"/>
      <c r="GR45" s="35"/>
      <c r="GS45" s="35"/>
      <c r="GT45" s="35"/>
      <c r="GV45" s="35"/>
      <c r="GW45" s="3" t="s">
        <v>55</v>
      </c>
    </row>
    <row r="46" spans="1:205" customFormat="1" ht="21.6" customHeight="1" x14ac:dyDescent="0.25">
      <c r="A46" s="36" t="s">
        <v>56</v>
      </c>
      <c r="B46" s="37" t="s">
        <v>57</v>
      </c>
      <c r="C46" s="162" t="s">
        <v>58</v>
      </c>
      <c r="D46" s="162"/>
      <c r="E46" s="162"/>
      <c r="F46" s="162"/>
      <c r="G46" s="162"/>
      <c r="H46" s="38" t="s">
        <v>59</v>
      </c>
      <c r="I46" s="39">
        <v>1.2154199999999999</v>
      </c>
      <c r="J46" s="40">
        <v>1</v>
      </c>
      <c r="K46" s="57">
        <v>1.2154199999999999</v>
      </c>
      <c r="L46" s="49">
        <v>57106.5</v>
      </c>
      <c r="M46" s="58">
        <v>1.08</v>
      </c>
      <c r="N46" s="59">
        <v>61675.02</v>
      </c>
      <c r="O46" s="39"/>
      <c r="P46" s="50">
        <v>74961.05</v>
      </c>
      <c r="GO46" s="35"/>
      <c r="GP46" s="35" t="s">
        <v>58</v>
      </c>
      <c r="GQ46" s="35" t="s">
        <v>2</v>
      </c>
      <c r="GR46" s="35" t="s">
        <v>2</v>
      </c>
      <c r="GS46" s="35" t="s">
        <v>2</v>
      </c>
      <c r="GT46" s="35" t="s">
        <v>2</v>
      </c>
      <c r="GV46" s="35"/>
    </row>
    <row r="47" spans="1:205" customFormat="1" ht="14.45" customHeight="1" x14ac:dyDescent="0.25">
      <c r="A47" s="45"/>
      <c r="B47" s="46"/>
      <c r="C47" s="163" t="s">
        <v>60</v>
      </c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4"/>
      <c r="GO47" s="35"/>
      <c r="GP47" s="35"/>
      <c r="GQ47" s="35"/>
      <c r="GR47" s="35"/>
      <c r="GS47" s="35"/>
      <c r="GT47" s="35"/>
      <c r="GU47" s="3" t="s">
        <v>60</v>
      </c>
      <c r="GV47" s="35"/>
    </row>
    <row r="48" spans="1:205" customFormat="1" ht="14.45" customHeight="1" x14ac:dyDescent="0.25">
      <c r="A48" s="47"/>
      <c r="B48" s="48"/>
      <c r="C48" s="165" t="s">
        <v>54</v>
      </c>
      <c r="D48" s="165"/>
      <c r="E48" s="165"/>
      <c r="F48" s="165"/>
      <c r="G48" s="165"/>
      <c r="H48" s="38"/>
      <c r="I48" s="39"/>
      <c r="J48" s="39"/>
      <c r="K48" s="39"/>
      <c r="L48" s="42"/>
      <c r="M48" s="39"/>
      <c r="N48" s="42"/>
      <c r="O48" s="39"/>
      <c r="P48" s="50">
        <v>74961.05</v>
      </c>
      <c r="GO48" s="35"/>
      <c r="GP48" s="35"/>
      <c r="GQ48" s="35"/>
      <c r="GR48" s="35"/>
      <c r="GS48" s="35"/>
      <c r="GT48" s="35"/>
      <c r="GV48" s="35" t="s">
        <v>54</v>
      </c>
    </row>
    <row r="49" spans="1:205" customFormat="1" ht="0.75" customHeight="1" x14ac:dyDescent="0.25">
      <c r="A49" s="51"/>
      <c r="B49" s="52"/>
      <c r="C49" s="52"/>
      <c r="D49" s="52"/>
      <c r="E49" s="52"/>
      <c r="F49" s="52"/>
      <c r="G49" s="52"/>
      <c r="H49" s="53"/>
      <c r="I49" s="54"/>
      <c r="J49" s="54"/>
      <c r="K49" s="54"/>
      <c r="L49" s="55"/>
      <c r="M49" s="54"/>
      <c r="N49" s="55"/>
      <c r="O49" s="54"/>
      <c r="P49" s="56"/>
      <c r="GO49" s="35"/>
      <c r="GP49" s="35"/>
      <c r="GQ49" s="35"/>
      <c r="GR49" s="35"/>
      <c r="GS49" s="35"/>
      <c r="GT49" s="35"/>
      <c r="GV49" s="35"/>
    </row>
    <row r="50" spans="1:205" customFormat="1" ht="14.45" customHeight="1" x14ac:dyDescent="0.25">
      <c r="A50" s="166" t="s">
        <v>61</v>
      </c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  <c r="GO50" s="35"/>
      <c r="GP50" s="35"/>
      <c r="GQ50" s="35"/>
      <c r="GR50" s="35"/>
      <c r="GS50" s="35"/>
      <c r="GT50" s="35"/>
      <c r="GV50" s="35"/>
      <c r="GW50" s="3" t="s">
        <v>61</v>
      </c>
    </row>
    <row r="51" spans="1:205" customFormat="1" ht="21.6" customHeight="1" x14ac:dyDescent="0.25">
      <c r="A51" s="36" t="s">
        <v>62</v>
      </c>
      <c r="B51" s="37" t="s">
        <v>63</v>
      </c>
      <c r="C51" s="162" t="s">
        <v>64</v>
      </c>
      <c r="D51" s="162"/>
      <c r="E51" s="162"/>
      <c r="F51" s="162"/>
      <c r="G51" s="162"/>
      <c r="H51" s="38" t="s">
        <v>59</v>
      </c>
      <c r="I51" s="39">
        <v>0.90991999999999995</v>
      </c>
      <c r="J51" s="40">
        <v>1</v>
      </c>
      <c r="K51" s="57">
        <v>0.90991999999999995</v>
      </c>
      <c r="L51" s="49">
        <v>59104</v>
      </c>
      <c r="M51" s="58">
        <v>1.08</v>
      </c>
      <c r="N51" s="59">
        <v>63832.32</v>
      </c>
      <c r="O51" s="39"/>
      <c r="P51" s="50">
        <v>58082.3</v>
      </c>
      <c r="GO51" s="35"/>
      <c r="GP51" s="35" t="s">
        <v>64</v>
      </c>
      <c r="GQ51" s="35" t="s">
        <v>2</v>
      </c>
      <c r="GR51" s="35" t="s">
        <v>2</v>
      </c>
      <c r="GS51" s="35" t="s">
        <v>2</v>
      </c>
      <c r="GT51" s="35" t="s">
        <v>2</v>
      </c>
      <c r="GV51" s="35"/>
    </row>
    <row r="52" spans="1:205" customFormat="1" ht="14.45" customHeight="1" x14ac:dyDescent="0.25">
      <c r="A52" s="45"/>
      <c r="B52" s="46"/>
      <c r="C52" s="163" t="s">
        <v>65</v>
      </c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4"/>
      <c r="GO52" s="35"/>
      <c r="GP52" s="35"/>
      <c r="GQ52" s="35"/>
      <c r="GR52" s="35"/>
      <c r="GS52" s="35"/>
      <c r="GT52" s="35"/>
      <c r="GU52" s="3" t="s">
        <v>65</v>
      </c>
      <c r="GV52" s="35"/>
    </row>
    <row r="53" spans="1:205" customFormat="1" ht="14.45" customHeight="1" x14ac:dyDescent="0.25">
      <c r="A53" s="47"/>
      <c r="B53" s="48"/>
      <c r="C53" s="165" t="s">
        <v>54</v>
      </c>
      <c r="D53" s="165"/>
      <c r="E53" s="165"/>
      <c r="F53" s="165"/>
      <c r="G53" s="165"/>
      <c r="H53" s="38"/>
      <c r="I53" s="39"/>
      <c r="J53" s="39"/>
      <c r="K53" s="39"/>
      <c r="L53" s="42"/>
      <c r="M53" s="39"/>
      <c r="N53" s="42"/>
      <c r="O53" s="39"/>
      <c r="P53" s="50">
        <v>58082.3</v>
      </c>
      <c r="GO53" s="35"/>
      <c r="GP53" s="35"/>
      <c r="GQ53" s="35"/>
      <c r="GR53" s="35"/>
      <c r="GS53" s="35"/>
      <c r="GT53" s="35"/>
      <c r="GV53" s="35" t="s">
        <v>54</v>
      </c>
    </row>
    <row r="54" spans="1:205" customFormat="1" ht="0.75" customHeight="1" x14ac:dyDescent="0.25">
      <c r="A54" s="51"/>
      <c r="B54" s="52"/>
      <c r="C54" s="52"/>
      <c r="D54" s="52"/>
      <c r="E54" s="52"/>
      <c r="F54" s="52"/>
      <c r="G54" s="52"/>
      <c r="H54" s="53"/>
      <c r="I54" s="54"/>
      <c r="J54" s="54"/>
      <c r="K54" s="54"/>
      <c r="L54" s="55"/>
      <c r="M54" s="54"/>
      <c r="N54" s="55"/>
      <c r="O54" s="54"/>
      <c r="P54" s="56"/>
      <c r="GO54" s="35"/>
      <c r="GP54" s="35"/>
      <c r="GQ54" s="35"/>
      <c r="GR54" s="35"/>
      <c r="GS54" s="35"/>
      <c r="GT54" s="35"/>
      <c r="GV54" s="35"/>
    </row>
    <row r="55" spans="1:205" customFormat="1" ht="14.45" customHeight="1" x14ac:dyDescent="0.25">
      <c r="A55" s="36" t="s">
        <v>66</v>
      </c>
      <c r="B55" s="37" t="s">
        <v>67</v>
      </c>
      <c r="C55" s="162" t="s">
        <v>68</v>
      </c>
      <c r="D55" s="162"/>
      <c r="E55" s="162"/>
      <c r="F55" s="162"/>
      <c r="G55" s="162"/>
      <c r="H55" s="38" t="s">
        <v>69</v>
      </c>
      <c r="I55" s="39">
        <v>3.76</v>
      </c>
      <c r="J55" s="40">
        <v>1</v>
      </c>
      <c r="K55" s="58">
        <v>3.76</v>
      </c>
      <c r="L55" s="42"/>
      <c r="M55" s="39"/>
      <c r="N55" s="43"/>
      <c r="O55" s="39"/>
      <c r="P55" s="44"/>
      <c r="GO55" s="35"/>
      <c r="GP55" s="35" t="s">
        <v>68</v>
      </c>
      <c r="GQ55" s="35" t="s">
        <v>2</v>
      </c>
      <c r="GR55" s="35" t="s">
        <v>2</v>
      </c>
      <c r="GS55" s="35" t="s">
        <v>2</v>
      </c>
      <c r="GT55" s="35" t="s">
        <v>2</v>
      </c>
      <c r="GV55" s="35"/>
    </row>
    <row r="56" spans="1:205" customFormat="1" ht="14.45" customHeight="1" x14ac:dyDescent="0.25">
      <c r="A56" s="45"/>
      <c r="B56" s="46"/>
      <c r="C56" s="163" t="s">
        <v>70</v>
      </c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4"/>
      <c r="GO56" s="35"/>
      <c r="GP56" s="35"/>
      <c r="GQ56" s="35"/>
      <c r="GR56" s="35"/>
      <c r="GS56" s="35"/>
      <c r="GT56" s="35"/>
      <c r="GU56" s="3" t="s">
        <v>70</v>
      </c>
      <c r="GV56" s="35"/>
    </row>
    <row r="57" spans="1:205" customFormat="1" ht="14.45" customHeight="1" x14ac:dyDescent="0.25">
      <c r="A57" s="47"/>
      <c r="B57" s="48"/>
      <c r="C57" s="165" t="s">
        <v>54</v>
      </c>
      <c r="D57" s="165"/>
      <c r="E57" s="165"/>
      <c r="F57" s="165"/>
      <c r="G57" s="165"/>
      <c r="H57" s="38"/>
      <c r="I57" s="39"/>
      <c r="J57" s="39"/>
      <c r="K57" s="39"/>
      <c r="L57" s="42"/>
      <c r="M57" s="39"/>
      <c r="N57" s="49">
        <v>40469.32</v>
      </c>
      <c r="O57" s="39"/>
      <c r="P57" s="50">
        <v>152164.65</v>
      </c>
      <c r="GO57" s="35"/>
      <c r="GP57" s="35"/>
      <c r="GQ57" s="35"/>
      <c r="GR57" s="35"/>
      <c r="GS57" s="35"/>
      <c r="GT57" s="35"/>
      <c r="GV57" s="35" t="s">
        <v>54</v>
      </c>
    </row>
    <row r="58" spans="1:205" customFormat="1" ht="0.75" customHeight="1" x14ac:dyDescent="0.25">
      <c r="A58" s="51"/>
      <c r="B58" s="52"/>
      <c r="C58" s="52"/>
      <c r="D58" s="52"/>
      <c r="E58" s="52"/>
      <c r="F58" s="52"/>
      <c r="G58" s="52"/>
      <c r="H58" s="53"/>
      <c r="I58" s="54"/>
      <c r="J58" s="54"/>
      <c r="K58" s="54"/>
      <c r="L58" s="55"/>
      <c r="M58" s="54"/>
      <c r="N58" s="55"/>
      <c r="O58" s="54"/>
      <c r="P58" s="56"/>
      <c r="GO58" s="35"/>
      <c r="GP58" s="35"/>
      <c r="GQ58" s="35"/>
      <c r="GR58" s="35"/>
      <c r="GS58" s="35"/>
      <c r="GT58" s="35"/>
      <c r="GV58" s="35"/>
    </row>
    <row r="59" spans="1:205" customFormat="1" ht="14.45" customHeight="1" x14ac:dyDescent="0.25">
      <c r="A59" s="36" t="s">
        <v>71</v>
      </c>
      <c r="B59" s="37" t="s">
        <v>72</v>
      </c>
      <c r="C59" s="162" t="s">
        <v>73</v>
      </c>
      <c r="D59" s="162"/>
      <c r="E59" s="162"/>
      <c r="F59" s="162"/>
      <c r="G59" s="162"/>
      <c r="H59" s="38" t="s">
        <v>74</v>
      </c>
      <c r="I59" s="39">
        <v>376</v>
      </c>
      <c r="J59" s="40">
        <v>1</v>
      </c>
      <c r="K59" s="40">
        <v>376</v>
      </c>
      <c r="L59" s="42"/>
      <c r="M59" s="39"/>
      <c r="N59" s="60">
        <v>430.75</v>
      </c>
      <c r="O59" s="39"/>
      <c r="P59" s="50">
        <v>161962</v>
      </c>
      <c r="GO59" s="35"/>
      <c r="GP59" s="35" t="s">
        <v>73</v>
      </c>
      <c r="GQ59" s="35" t="s">
        <v>2</v>
      </c>
      <c r="GR59" s="35" t="s">
        <v>2</v>
      </c>
      <c r="GS59" s="35" t="s">
        <v>2</v>
      </c>
      <c r="GT59" s="35" t="s">
        <v>2</v>
      </c>
      <c r="GV59" s="35"/>
    </row>
    <row r="60" spans="1:205" customFormat="1" ht="14.45" customHeight="1" x14ac:dyDescent="0.25">
      <c r="A60" s="45"/>
      <c r="B60" s="46"/>
      <c r="C60" s="163" t="s">
        <v>75</v>
      </c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4"/>
      <c r="GO60" s="35"/>
      <c r="GP60" s="35"/>
      <c r="GQ60" s="35"/>
      <c r="GR60" s="35"/>
      <c r="GS60" s="35"/>
      <c r="GT60" s="35"/>
      <c r="GU60" s="3" t="s">
        <v>75</v>
      </c>
      <c r="GV60" s="35"/>
    </row>
    <row r="61" spans="1:205" customFormat="1" ht="14.45" customHeight="1" x14ac:dyDescent="0.25">
      <c r="A61" s="47"/>
      <c r="B61" s="48"/>
      <c r="C61" s="165" t="s">
        <v>54</v>
      </c>
      <c r="D61" s="165"/>
      <c r="E61" s="165"/>
      <c r="F61" s="165"/>
      <c r="G61" s="165"/>
      <c r="H61" s="38"/>
      <c r="I61" s="39"/>
      <c r="J61" s="39"/>
      <c r="K61" s="39"/>
      <c r="L61" s="42"/>
      <c r="M61" s="39"/>
      <c r="N61" s="42"/>
      <c r="O61" s="39"/>
      <c r="P61" s="50">
        <v>161962</v>
      </c>
      <c r="GO61" s="35"/>
      <c r="GP61" s="35"/>
      <c r="GQ61" s="35"/>
      <c r="GR61" s="35"/>
      <c r="GS61" s="35"/>
      <c r="GT61" s="35"/>
      <c r="GV61" s="35" t="s">
        <v>54</v>
      </c>
    </row>
    <row r="62" spans="1:205" customFormat="1" ht="0.75" customHeight="1" x14ac:dyDescent="0.25">
      <c r="A62" s="51"/>
      <c r="B62" s="52"/>
      <c r="C62" s="52"/>
      <c r="D62" s="52"/>
      <c r="E62" s="52"/>
      <c r="F62" s="52"/>
      <c r="G62" s="52"/>
      <c r="H62" s="53"/>
      <c r="I62" s="54"/>
      <c r="J62" s="54"/>
      <c r="K62" s="54"/>
      <c r="L62" s="55"/>
      <c r="M62" s="54"/>
      <c r="N62" s="55"/>
      <c r="O62" s="54"/>
      <c r="P62" s="56"/>
      <c r="GO62" s="35"/>
      <c r="GP62" s="35"/>
      <c r="GQ62" s="35"/>
      <c r="GR62" s="35"/>
      <c r="GS62" s="35"/>
      <c r="GT62" s="35"/>
      <c r="GV62" s="35"/>
    </row>
    <row r="63" spans="1:205" customFormat="1" ht="21.6" customHeight="1" x14ac:dyDescent="0.25">
      <c r="A63" s="36" t="s">
        <v>76</v>
      </c>
      <c r="B63" s="37" t="s">
        <v>77</v>
      </c>
      <c r="C63" s="162" t="s">
        <v>78</v>
      </c>
      <c r="D63" s="162"/>
      <c r="E63" s="162"/>
      <c r="F63" s="162"/>
      <c r="G63" s="162"/>
      <c r="H63" s="38" t="s">
        <v>79</v>
      </c>
      <c r="I63" s="39">
        <v>0.01</v>
      </c>
      <c r="J63" s="40">
        <v>1</v>
      </c>
      <c r="K63" s="58">
        <v>0.01</v>
      </c>
      <c r="L63" s="42"/>
      <c r="M63" s="39"/>
      <c r="N63" s="43"/>
      <c r="O63" s="39"/>
      <c r="P63" s="44"/>
      <c r="GO63" s="35"/>
      <c r="GP63" s="35" t="s">
        <v>78</v>
      </c>
      <c r="GQ63" s="35" t="s">
        <v>2</v>
      </c>
      <c r="GR63" s="35" t="s">
        <v>2</v>
      </c>
      <c r="GS63" s="35" t="s">
        <v>2</v>
      </c>
      <c r="GT63" s="35" t="s">
        <v>2</v>
      </c>
      <c r="GV63" s="35"/>
    </row>
    <row r="64" spans="1:205" customFormat="1" ht="14.45" customHeight="1" x14ac:dyDescent="0.25">
      <c r="A64" s="45"/>
      <c r="B64" s="46"/>
      <c r="C64" s="163" t="s">
        <v>80</v>
      </c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4"/>
      <c r="GO64" s="35"/>
      <c r="GP64" s="35"/>
      <c r="GQ64" s="35"/>
      <c r="GR64" s="35"/>
      <c r="GS64" s="35"/>
      <c r="GT64" s="35"/>
      <c r="GU64" s="3" t="s">
        <v>80</v>
      </c>
      <c r="GV64" s="35"/>
    </row>
    <row r="65" spans="1:245" customFormat="1" ht="14.45" customHeight="1" x14ac:dyDescent="0.25">
      <c r="A65" s="47"/>
      <c r="B65" s="48"/>
      <c r="C65" s="165" t="s">
        <v>54</v>
      </c>
      <c r="D65" s="165"/>
      <c r="E65" s="165"/>
      <c r="F65" s="165"/>
      <c r="G65" s="165"/>
      <c r="H65" s="38"/>
      <c r="I65" s="39"/>
      <c r="J65" s="39"/>
      <c r="K65" s="39"/>
      <c r="L65" s="42"/>
      <c r="M65" s="39"/>
      <c r="N65" s="49">
        <v>2885775</v>
      </c>
      <c r="O65" s="39"/>
      <c r="P65" s="50">
        <v>28857.75</v>
      </c>
      <c r="GO65" s="35"/>
      <c r="GP65" s="35"/>
      <c r="GQ65" s="35"/>
      <c r="GR65" s="35"/>
      <c r="GS65" s="35"/>
      <c r="GT65" s="35"/>
      <c r="GV65" s="35" t="s">
        <v>54</v>
      </c>
    </row>
    <row r="66" spans="1:245" customFormat="1" ht="0.75" customHeight="1" x14ac:dyDescent="0.25">
      <c r="A66" s="51"/>
      <c r="B66" s="52"/>
      <c r="C66" s="52"/>
      <c r="D66" s="52"/>
      <c r="E66" s="52"/>
      <c r="F66" s="52"/>
      <c r="G66" s="52"/>
      <c r="H66" s="53"/>
      <c r="I66" s="54"/>
      <c r="J66" s="54"/>
      <c r="K66" s="54"/>
      <c r="L66" s="55"/>
      <c r="M66" s="54"/>
      <c r="N66" s="55"/>
      <c r="O66" s="54"/>
      <c r="P66" s="56"/>
      <c r="GO66" s="35"/>
      <c r="GP66" s="35"/>
      <c r="GQ66" s="35"/>
      <c r="GR66" s="35"/>
      <c r="GS66" s="35"/>
      <c r="GT66" s="35"/>
      <c r="GV66" s="35"/>
    </row>
    <row r="67" spans="1:245" customFormat="1" ht="21.6" customHeight="1" x14ac:dyDescent="0.25">
      <c r="A67" s="36" t="s">
        <v>81</v>
      </c>
      <c r="B67" s="37" t="s">
        <v>82</v>
      </c>
      <c r="C67" s="162" t="s">
        <v>83</v>
      </c>
      <c r="D67" s="162"/>
      <c r="E67" s="162"/>
      <c r="F67" s="162"/>
      <c r="G67" s="162"/>
      <c r="H67" s="38" t="s">
        <v>79</v>
      </c>
      <c r="I67" s="39">
        <v>0.01</v>
      </c>
      <c r="J67" s="40">
        <v>1</v>
      </c>
      <c r="K67" s="58">
        <v>0.01</v>
      </c>
      <c r="L67" s="42"/>
      <c r="M67" s="39"/>
      <c r="N67" s="43"/>
      <c r="O67" s="39"/>
      <c r="P67" s="44"/>
      <c r="GO67" s="35"/>
      <c r="GP67" s="35" t="s">
        <v>83</v>
      </c>
      <c r="GQ67" s="35" t="s">
        <v>2</v>
      </c>
      <c r="GR67" s="35" t="s">
        <v>2</v>
      </c>
      <c r="GS67" s="35" t="s">
        <v>2</v>
      </c>
      <c r="GT67" s="35" t="s">
        <v>2</v>
      </c>
      <c r="GV67" s="35"/>
    </row>
    <row r="68" spans="1:245" customFormat="1" ht="14.45" customHeight="1" x14ac:dyDescent="0.25">
      <c r="A68" s="45"/>
      <c r="B68" s="46"/>
      <c r="C68" s="163" t="s">
        <v>80</v>
      </c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4"/>
      <c r="GO68" s="35"/>
      <c r="GP68" s="35"/>
      <c r="GQ68" s="35"/>
      <c r="GR68" s="35"/>
      <c r="GS68" s="35"/>
      <c r="GT68" s="35"/>
      <c r="GU68" s="3" t="s">
        <v>80</v>
      </c>
      <c r="GV68" s="35"/>
    </row>
    <row r="69" spans="1:245" customFormat="1" ht="14.45" customHeight="1" x14ac:dyDescent="0.25">
      <c r="A69" s="47"/>
      <c r="B69" s="48"/>
      <c r="C69" s="165" t="s">
        <v>54</v>
      </c>
      <c r="D69" s="165"/>
      <c r="E69" s="165"/>
      <c r="F69" s="165"/>
      <c r="G69" s="165"/>
      <c r="H69" s="38"/>
      <c r="I69" s="39"/>
      <c r="J69" s="39"/>
      <c r="K69" s="39"/>
      <c r="L69" s="42"/>
      <c r="M69" s="39"/>
      <c r="N69" s="49">
        <v>119753</v>
      </c>
      <c r="O69" s="39"/>
      <c r="P69" s="50">
        <v>1197.53</v>
      </c>
      <c r="GO69" s="35"/>
      <c r="GP69" s="35"/>
      <c r="GQ69" s="35"/>
      <c r="GR69" s="35"/>
      <c r="GS69" s="35"/>
      <c r="GT69" s="35"/>
      <c r="GV69" s="35" t="s">
        <v>54</v>
      </c>
    </row>
    <row r="70" spans="1:245" customFormat="1" ht="0.75" customHeight="1" x14ac:dyDescent="0.25">
      <c r="A70" s="51"/>
      <c r="B70" s="52"/>
      <c r="C70" s="52"/>
      <c r="D70" s="52"/>
      <c r="E70" s="52"/>
      <c r="F70" s="52"/>
      <c r="G70" s="52"/>
      <c r="H70" s="53"/>
      <c r="I70" s="54"/>
      <c r="J70" s="54"/>
      <c r="K70" s="54"/>
      <c r="L70" s="55"/>
      <c r="M70" s="54"/>
      <c r="N70" s="55"/>
      <c r="O70" s="54"/>
      <c r="P70" s="56"/>
      <c r="GO70" s="35"/>
      <c r="GP70" s="35"/>
      <c r="GQ70" s="35"/>
      <c r="GR70" s="35"/>
      <c r="GS70" s="35"/>
      <c r="GT70" s="35"/>
      <c r="GV70" s="35"/>
    </row>
    <row r="71" spans="1:245" customFormat="1" ht="1.5" customHeight="1" x14ac:dyDescent="0.25">
      <c r="A71" s="51"/>
      <c r="B71" s="61"/>
      <c r="C71" s="61"/>
      <c r="D71" s="61"/>
      <c r="E71" s="61"/>
      <c r="F71" s="54"/>
      <c r="G71" s="54"/>
      <c r="H71" s="54"/>
      <c r="I71" s="54"/>
      <c r="J71" s="55"/>
      <c r="K71" s="54"/>
      <c r="L71" s="55"/>
      <c r="M71" s="62"/>
      <c r="N71" s="55"/>
      <c r="O71" s="63"/>
      <c r="P71" s="64"/>
      <c r="Q71" s="65"/>
      <c r="R71" s="66"/>
      <c r="GO71" s="35"/>
      <c r="GP71" s="35"/>
      <c r="GQ71" s="35"/>
      <c r="GR71" s="35"/>
      <c r="GS71" s="35"/>
      <c r="GT71" s="35"/>
      <c r="GV71" s="35"/>
    </row>
    <row r="72" spans="1:245" customFormat="1" ht="14.45" customHeight="1" x14ac:dyDescent="0.25">
      <c r="A72" s="67"/>
      <c r="B72" s="68"/>
      <c r="C72" s="169" t="s">
        <v>84</v>
      </c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69"/>
      <c r="Q72" s="65"/>
      <c r="R72" s="66"/>
      <c r="GO72" s="35"/>
      <c r="GP72" s="35"/>
      <c r="GQ72" s="35"/>
      <c r="GR72" s="35"/>
      <c r="GS72" s="35"/>
      <c r="GT72" s="35"/>
      <c r="GU72" s="35"/>
      <c r="GW72" s="35" t="s">
        <v>84</v>
      </c>
    </row>
    <row r="73" spans="1:245" customFormat="1" ht="14.45" customHeight="1" x14ac:dyDescent="0.25">
      <c r="A73" s="67"/>
      <c r="B73" s="70"/>
      <c r="C73" s="170" t="s">
        <v>85</v>
      </c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71">
        <v>438053.31</v>
      </c>
      <c r="Q73" s="65"/>
      <c r="R73" s="66"/>
      <c r="GO73" s="35"/>
      <c r="GP73" s="35"/>
      <c r="GQ73" s="35"/>
      <c r="GR73" s="35"/>
      <c r="GS73" s="35"/>
      <c r="GT73" s="35"/>
      <c r="GU73" s="35"/>
      <c r="GW73" s="35"/>
      <c r="GX73" s="3" t="s">
        <v>85</v>
      </c>
    </row>
    <row r="74" spans="1:245" customFormat="1" ht="14.45" customHeight="1" x14ac:dyDescent="0.25">
      <c r="A74" s="67"/>
      <c r="B74" s="70"/>
      <c r="C74" s="170" t="s">
        <v>86</v>
      </c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71">
        <v>612624.24</v>
      </c>
      <c r="Q74" s="65"/>
      <c r="R74" s="66"/>
      <c r="GO74" s="35"/>
      <c r="GP74" s="35"/>
      <c r="GQ74" s="35"/>
      <c r="GR74" s="35"/>
      <c r="GS74" s="35"/>
      <c r="GT74" s="35"/>
      <c r="GU74" s="35"/>
      <c r="GW74" s="35"/>
      <c r="GX74" s="3" t="s">
        <v>86</v>
      </c>
    </row>
    <row r="75" spans="1:245" customFormat="1" ht="14.45" customHeight="1" x14ac:dyDescent="0.25">
      <c r="A75" s="67"/>
      <c r="B75" s="70"/>
      <c r="C75" s="170" t="s">
        <v>87</v>
      </c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71">
        <v>126319.74</v>
      </c>
      <c r="Q75" s="65"/>
      <c r="R75" s="66"/>
      <c r="GO75" s="35"/>
      <c r="GP75" s="35"/>
      <c r="GQ75" s="35"/>
      <c r="GR75" s="35"/>
      <c r="GS75" s="35"/>
      <c r="GT75" s="35"/>
      <c r="GU75" s="35"/>
      <c r="GW75" s="35"/>
      <c r="GX75" s="3" t="s">
        <v>87</v>
      </c>
    </row>
    <row r="76" spans="1:245" customFormat="1" ht="14.45" customHeight="1" x14ac:dyDescent="0.25">
      <c r="A76" s="67"/>
      <c r="B76" s="70"/>
      <c r="C76" s="170" t="s">
        <v>88</v>
      </c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71">
        <v>107139.09</v>
      </c>
      <c r="Q76" s="65"/>
      <c r="R76" s="66"/>
      <c r="GO76" s="35"/>
      <c r="GP76" s="35"/>
      <c r="GQ76" s="35"/>
      <c r="GR76" s="35"/>
      <c r="GS76" s="35"/>
      <c r="GT76" s="35"/>
      <c r="GU76" s="35"/>
      <c r="GW76" s="35"/>
      <c r="GX76" s="3" t="s">
        <v>88</v>
      </c>
    </row>
    <row r="77" spans="1:245" customFormat="1" ht="14.45" customHeight="1" x14ac:dyDescent="0.25">
      <c r="A77" s="67"/>
      <c r="B77" s="70"/>
      <c r="C77" s="170" t="s">
        <v>89</v>
      </c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71">
        <v>67431.839999999997</v>
      </c>
      <c r="Q77" s="65"/>
      <c r="R77" s="66"/>
      <c r="GO77" s="35"/>
      <c r="GP77" s="35"/>
      <c r="GQ77" s="35"/>
      <c r="GR77" s="35"/>
      <c r="GS77" s="35"/>
      <c r="GT77" s="35"/>
      <c r="GU77" s="35"/>
      <c r="GW77" s="35"/>
      <c r="GX77" s="3" t="s">
        <v>89</v>
      </c>
    </row>
    <row r="78" spans="1:245" customFormat="1" ht="14.45" customHeight="1" x14ac:dyDescent="0.25">
      <c r="A78" s="67"/>
      <c r="B78" s="68"/>
      <c r="C78" s="171" t="s">
        <v>90</v>
      </c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72">
        <v>612624.24</v>
      </c>
      <c r="Q78" s="65"/>
      <c r="R78" s="66"/>
      <c r="GO78" s="35"/>
      <c r="GP78" s="35"/>
      <c r="GQ78" s="35"/>
      <c r="GR78" s="35"/>
      <c r="GS78" s="35"/>
      <c r="GT78" s="35"/>
      <c r="GU78" s="35"/>
      <c r="GW78" s="35"/>
      <c r="GY78" s="35" t="s">
        <v>90</v>
      </c>
    </row>
    <row r="79" spans="1:245" customFormat="1" ht="14.45" customHeight="1" x14ac:dyDescent="0.25">
      <c r="A79" s="73"/>
      <c r="B79" s="74"/>
      <c r="C79" s="172" t="s">
        <v>91</v>
      </c>
      <c r="D79" s="172"/>
      <c r="E79" s="172"/>
      <c r="F79" s="172"/>
      <c r="G79" s="172"/>
      <c r="H79" s="75"/>
      <c r="I79" s="75"/>
      <c r="J79" s="75"/>
      <c r="K79" s="76"/>
      <c r="L79" s="75"/>
      <c r="M79" s="75"/>
      <c r="N79" s="75"/>
      <c r="O79" s="75" t="s">
        <v>92</v>
      </c>
      <c r="P79" s="77">
        <v>0</v>
      </c>
      <c r="Q79" s="65"/>
      <c r="R79" s="66"/>
      <c r="HY79" s="78"/>
      <c r="HZ79" s="78"/>
      <c r="IA79" s="78"/>
      <c r="IB79" s="78"/>
      <c r="IC79" s="78"/>
      <c r="ID79" s="78"/>
      <c r="IF79" s="78"/>
      <c r="IG79" s="78"/>
      <c r="IH79" s="78"/>
      <c r="IJ79" s="78"/>
      <c r="IK79" s="78"/>
    </row>
    <row r="80" spans="1:245" customFormat="1" ht="14.25" customHeight="1" x14ac:dyDescent="0.25">
      <c r="A80" s="79"/>
      <c r="B80" s="80"/>
      <c r="C80" s="173" t="s">
        <v>93</v>
      </c>
      <c r="D80" s="173"/>
      <c r="E80" s="173"/>
      <c r="F80" s="173"/>
      <c r="G80" s="173"/>
      <c r="H80" s="173"/>
      <c r="I80" s="173"/>
      <c r="J80" s="173"/>
      <c r="K80" s="81"/>
      <c r="L80" s="81"/>
      <c r="M80" s="81"/>
      <c r="N80" s="81"/>
      <c r="O80" s="81"/>
      <c r="P80" s="82">
        <f>ROUND(P78*P79,2)</f>
        <v>0</v>
      </c>
      <c r="Q80" s="65"/>
      <c r="R80" s="66"/>
      <c r="HY80" s="78"/>
      <c r="HZ80" s="78"/>
      <c r="IA80" s="78"/>
      <c r="IB80" s="78"/>
      <c r="IC80" s="78"/>
      <c r="ID80" s="78"/>
      <c r="IF80" s="78"/>
      <c r="IG80" s="78"/>
      <c r="IH80" s="78"/>
      <c r="IJ80" s="78"/>
      <c r="IK80" s="78"/>
    </row>
    <row r="81" spans="1:208" customFormat="1" ht="14.45" customHeight="1" x14ac:dyDescent="0.25">
      <c r="A81" s="174" t="s">
        <v>94</v>
      </c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6"/>
      <c r="GO81" s="35" t="s">
        <v>94</v>
      </c>
      <c r="GP81" s="35"/>
      <c r="GQ81" s="35"/>
      <c r="GR81" s="35"/>
      <c r="GS81" s="35"/>
      <c r="GT81" s="35"/>
      <c r="GV81" s="35"/>
      <c r="GX81" s="35"/>
      <c r="GZ81" s="35"/>
    </row>
    <row r="82" spans="1:208" customFormat="1" ht="14.45" customHeight="1" x14ac:dyDescent="0.25">
      <c r="A82" s="36" t="s">
        <v>95</v>
      </c>
      <c r="B82" s="37" t="s">
        <v>96</v>
      </c>
      <c r="C82" s="162" t="s">
        <v>97</v>
      </c>
      <c r="D82" s="162"/>
      <c r="E82" s="162"/>
      <c r="F82" s="162"/>
      <c r="G82" s="162"/>
      <c r="H82" s="38" t="s">
        <v>98</v>
      </c>
      <c r="I82" s="39">
        <v>0.6</v>
      </c>
      <c r="J82" s="40">
        <v>1</v>
      </c>
      <c r="K82" s="83">
        <v>0.6</v>
      </c>
      <c r="L82" s="42"/>
      <c r="M82" s="39"/>
      <c r="N82" s="43"/>
      <c r="O82" s="39"/>
      <c r="P82" s="44"/>
      <c r="GO82" s="35"/>
      <c r="GP82" s="35" t="s">
        <v>97</v>
      </c>
      <c r="GQ82" s="35" t="s">
        <v>2</v>
      </c>
      <c r="GR82" s="35" t="s">
        <v>2</v>
      </c>
      <c r="GS82" s="35" t="s">
        <v>2</v>
      </c>
      <c r="GT82" s="35" t="s">
        <v>2</v>
      </c>
      <c r="GV82" s="35"/>
      <c r="GX82" s="35"/>
      <c r="GZ82" s="35"/>
    </row>
    <row r="83" spans="1:208" customFormat="1" ht="14.45" customHeight="1" x14ac:dyDescent="0.25">
      <c r="A83" s="45"/>
      <c r="B83" s="46"/>
      <c r="C83" s="163" t="s">
        <v>99</v>
      </c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4"/>
      <c r="GO83" s="35"/>
      <c r="GP83" s="35"/>
      <c r="GQ83" s="35"/>
      <c r="GR83" s="35"/>
      <c r="GS83" s="35"/>
      <c r="GT83" s="35"/>
      <c r="GU83" s="3" t="s">
        <v>99</v>
      </c>
      <c r="GV83" s="35"/>
      <c r="GX83" s="35"/>
      <c r="GZ83" s="35"/>
    </row>
    <row r="84" spans="1:208" customFormat="1" ht="14.45" customHeight="1" x14ac:dyDescent="0.25">
      <c r="A84" s="47"/>
      <c r="B84" s="48"/>
      <c r="C84" s="165" t="s">
        <v>54</v>
      </c>
      <c r="D84" s="165"/>
      <c r="E84" s="165"/>
      <c r="F84" s="165"/>
      <c r="G84" s="165"/>
      <c r="H84" s="38"/>
      <c r="I84" s="39"/>
      <c r="J84" s="39"/>
      <c r="K84" s="39"/>
      <c r="L84" s="42"/>
      <c r="M84" s="39"/>
      <c r="N84" s="49">
        <v>113699.8</v>
      </c>
      <c r="O84" s="39"/>
      <c r="P84" s="50">
        <v>68219.88</v>
      </c>
      <c r="GO84" s="35"/>
      <c r="GP84" s="35"/>
      <c r="GQ84" s="35"/>
      <c r="GR84" s="35"/>
      <c r="GS84" s="35"/>
      <c r="GT84" s="35"/>
      <c r="GV84" s="35" t="s">
        <v>54</v>
      </c>
      <c r="GX84" s="35"/>
      <c r="GZ84" s="35"/>
    </row>
    <row r="85" spans="1:208" customFormat="1" ht="0.75" customHeight="1" x14ac:dyDescent="0.25">
      <c r="A85" s="51"/>
      <c r="B85" s="52"/>
      <c r="C85" s="52"/>
      <c r="D85" s="52"/>
      <c r="E85" s="52"/>
      <c r="F85" s="52"/>
      <c r="G85" s="52"/>
      <c r="H85" s="53"/>
      <c r="I85" s="54"/>
      <c r="J85" s="54"/>
      <c r="K85" s="54"/>
      <c r="L85" s="55"/>
      <c r="M85" s="54"/>
      <c r="N85" s="55"/>
      <c r="O85" s="54"/>
      <c r="P85" s="56"/>
      <c r="GO85" s="35"/>
      <c r="GP85" s="35"/>
      <c r="GQ85" s="35"/>
      <c r="GR85" s="35"/>
      <c r="GS85" s="35"/>
      <c r="GT85" s="35"/>
      <c r="GV85" s="35"/>
      <c r="GX85" s="35"/>
      <c r="GZ85" s="35"/>
    </row>
    <row r="86" spans="1:208" customFormat="1" ht="14.45" customHeight="1" x14ac:dyDescent="0.25">
      <c r="A86" s="36" t="s">
        <v>100</v>
      </c>
      <c r="B86" s="37" t="s">
        <v>101</v>
      </c>
      <c r="C86" s="162" t="s">
        <v>102</v>
      </c>
      <c r="D86" s="162"/>
      <c r="E86" s="162"/>
      <c r="F86" s="162"/>
      <c r="G86" s="162"/>
      <c r="H86" s="38" t="s">
        <v>103</v>
      </c>
      <c r="I86" s="39">
        <v>0.126</v>
      </c>
      <c r="J86" s="40">
        <v>1</v>
      </c>
      <c r="K86" s="84">
        <v>0.126</v>
      </c>
      <c r="L86" s="42"/>
      <c r="M86" s="39"/>
      <c r="N86" s="43"/>
      <c r="O86" s="39"/>
      <c r="P86" s="44"/>
      <c r="GO86" s="35"/>
      <c r="GP86" s="35" t="s">
        <v>102</v>
      </c>
      <c r="GQ86" s="35" t="s">
        <v>2</v>
      </c>
      <c r="GR86" s="35" t="s">
        <v>2</v>
      </c>
      <c r="GS86" s="35" t="s">
        <v>2</v>
      </c>
      <c r="GT86" s="35" t="s">
        <v>2</v>
      </c>
      <c r="GV86" s="35"/>
      <c r="GX86" s="35"/>
      <c r="GZ86" s="35"/>
    </row>
    <row r="87" spans="1:208" customFormat="1" ht="14.45" customHeight="1" x14ac:dyDescent="0.25">
      <c r="A87" s="45"/>
      <c r="B87" s="46"/>
      <c r="C87" s="163" t="s">
        <v>104</v>
      </c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4"/>
      <c r="GO87" s="35"/>
      <c r="GP87" s="35"/>
      <c r="GQ87" s="35"/>
      <c r="GR87" s="35"/>
      <c r="GS87" s="35"/>
      <c r="GT87" s="35"/>
      <c r="GU87" s="3" t="s">
        <v>104</v>
      </c>
      <c r="GV87" s="35"/>
      <c r="GX87" s="35"/>
      <c r="GZ87" s="35"/>
    </row>
    <row r="88" spans="1:208" customFormat="1" ht="14.45" customHeight="1" x14ac:dyDescent="0.25">
      <c r="A88" s="47"/>
      <c r="B88" s="48"/>
      <c r="C88" s="165" t="s">
        <v>54</v>
      </c>
      <c r="D88" s="165"/>
      <c r="E88" s="165"/>
      <c r="F88" s="165"/>
      <c r="G88" s="165"/>
      <c r="H88" s="38"/>
      <c r="I88" s="39"/>
      <c r="J88" s="39"/>
      <c r="K88" s="39"/>
      <c r="L88" s="42"/>
      <c r="M88" s="39"/>
      <c r="N88" s="49">
        <v>529085.63</v>
      </c>
      <c r="O88" s="39"/>
      <c r="P88" s="50">
        <v>66664.789999999994</v>
      </c>
      <c r="GO88" s="35"/>
      <c r="GP88" s="35"/>
      <c r="GQ88" s="35"/>
      <c r="GR88" s="35"/>
      <c r="GS88" s="35"/>
      <c r="GT88" s="35"/>
      <c r="GV88" s="35" t="s">
        <v>54</v>
      </c>
      <c r="GX88" s="35"/>
      <c r="GZ88" s="35"/>
    </row>
    <row r="89" spans="1:208" customFormat="1" ht="0.75" customHeight="1" x14ac:dyDescent="0.25">
      <c r="A89" s="51"/>
      <c r="B89" s="52"/>
      <c r="C89" s="52"/>
      <c r="D89" s="52"/>
      <c r="E89" s="52"/>
      <c r="F89" s="52"/>
      <c r="G89" s="52"/>
      <c r="H89" s="53"/>
      <c r="I89" s="54"/>
      <c r="J89" s="54"/>
      <c r="K89" s="54"/>
      <c r="L89" s="55"/>
      <c r="M89" s="54"/>
      <c r="N89" s="55"/>
      <c r="O89" s="54"/>
      <c r="P89" s="56"/>
      <c r="GO89" s="35"/>
      <c r="GP89" s="35"/>
      <c r="GQ89" s="35"/>
      <c r="GR89" s="35"/>
      <c r="GS89" s="35"/>
      <c r="GT89" s="35"/>
      <c r="GV89" s="35"/>
      <c r="GX89" s="35"/>
      <c r="GZ89" s="35"/>
    </row>
    <row r="90" spans="1:208" customFormat="1" ht="21.6" customHeight="1" x14ac:dyDescent="0.25">
      <c r="A90" s="36" t="s">
        <v>105</v>
      </c>
      <c r="B90" s="37" t="s">
        <v>106</v>
      </c>
      <c r="C90" s="162" t="s">
        <v>107</v>
      </c>
      <c r="D90" s="162"/>
      <c r="E90" s="162"/>
      <c r="F90" s="162"/>
      <c r="G90" s="162"/>
      <c r="H90" s="38" t="s">
        <v>108</v>
      </c>
      <c r="I90" s="39">
        <v>0.93</v>
      </c>
      <c r="J90" s="40">
        <v>1</v>
      </c>
      <c r="K90" s="58">
        <v>0.93</v>
      </c>
      <c r="L90" s="42"/>
      <c r="M90" s="39"/>
      <c r="N90" s="43"/>
      <c r="O90" s="39"/>
      <c r="P90" s="44"/>
      <c r="GO90" s="35"/>
      <c r="GP90" s="35" t="s">
        <v>107</v>
      </c>
      <c r="GQ90" s="35" t="s">
        <v>2</v>
      </c>
      <c r="GR90" s="35" t="s">
        <v>2</v>
      </c>
      <c r="GS90" s="35" t="s">
        <v>2</v>
      </c>
      <c r="GT90" s="35" t="s">
        <v>2</v>
      </c>
      <c r="GV90" s="35"/>
      <c r="GX90" s="35"/>
      <c r="GZ90" s="35"/>
    </row>
    <row r="91" spans="1:208" customFormat="1" ht="14.45" customHeight="1" x14ac:dyDescent="0.25">
      <c r="A91" s="45"/>
      <c r="B91" s="46"/>
      <c r="C91" s="163" t="s">
        <v>109</v>
      </c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4"/>
      <c r="GO91" s="35"/>
      <c r="GP91" s="35"/>
      <c r="GQ91" s="35"/>
      <c r="GR91" s="35"/>
      <c r="GS91" s="35"/>
      <c r="GT91" s="35"/>
      <c r="GU91" s="3" t="s">
        <v>109</v>
      </c>
      <c r="GV91" s="35"/>
      <c r="GX91" s="35"/>
      <c r="GZ91" s="35"/>
    </row>
    <row r="92" spans="1:208" customFormat="1" ht="14.45" customHeight="1" x14ac:dyDescent="0.25">
      <c r="A92" s="47"/>
      <c r="B92" s="48"/>
      <c r="C92" s="165" t="s">
        <v>54</v>
      </c>
      <c r="D92" s="165"/>
      <c r="E92" s="165"/>
      <c r="F92" s="165"/>
      <c r="G92" s="165"/>
      <c r="H92" s="38"/>
      <c r="I92" s="39"/>
      <c r="J92" s="39"/>
      <c r="K92" s="39"/>
      <c r="L92" s="42"/>
      <c r="M92" s="39"/>
      <c r="N92" s="49">
        <v>131099.95000000001</v>
      </c>
      <c r="O92" s="39"/>
      <c r="P92" s="50">
        <v>121922.95</v>
      </c>
      <c r="GO92" s="35"/>
      <c r="GP92" s="35"/>
      <c r="GQ92" s="35"/>
      <c r="GR92" s="35"/>
      <c r="GS92" s="35"/>
      <c r="GT92" s="35"/>
      <c r="GV92" s="35" t="s">
        <v>54</v>
      </c>
      <c r="GX92" s="35"/>
      <c r="GZ92" s="35"/>
    </row>
    <row r="93" spans="1:208" customFormat="1" ht="0.75" customHeight="1" x14ac:dyDescent="0.25">
      <c r="A93" s="51"/>
      <c r="B93" s="52"/>
      <c r="C93" s="52"/>
      <c r="D93" s="52"/>
      <c r="E93" s="52"/>
      <c r="F93" s="52"/>
      <c r="G93" s="52"/>
      <c r="H93" s="53"/>
      <c r="I93" s="54"/>
      <c r="J93" s="54"/>
      <c r="K93" s="54"/>
      <c r="L93" s="55"/>
      <c r="M93" s="54"/>
      <c r="N93" s="55"/>
      <c r="O93" s="54"/>
      <c r="P93" s="56"/>
      <c r="GO93" s="35"/>
      <c r="GP93" s="35"/>
      <c r="GQ93" s="35"/>
      <c r="GR93" s="35"/>
      <c r="GS93" s="35"/>
      <c r="GT93" s="35"/>
      <c r="GV93" s="35"/>
      <c r="GX93" s="35"/>
      <c r="GZ93" s="35"/>
    </row>
    <row r="94" spans="1:208" customFormat="1" ht="21.6" customHeight="1" x14ac:dyDescent="0.25">
      <c r="A94" s="36" t="s">
        <v>110</v>
      </c>
      <c r="B94" s="37" t="s">
        <v>111</v>
      </c>
      <c r="C94" s="162" t="s">
        <v>112</v>
      </c>
      <c r="D94" s="162"/>
      <c r="E94" s="162"/>
      <c r="F94" s="162"/>
      <c r="G94" s="162"/>
      <c r="H94" s="38" t="s">
        <v>103</v>
      </c>
      <c r="I94" s="39">
        <v>6.2</v>
      </c>
      <c r="J94" s="40">
        <v>1</v>
      </c>
      <c r="K94" s="83">
        <v>6.2</v>
      </c>
      <c r="L94" s="42"/>
      <c r="M94" s="39"/>
      <c r="N94" s="43"/>
      <c r="O94" s="39"/>
      <c r="P94" s="44"/>
      <c r="GO94" s="35"/>
      <c r="GP94" s="35" t="s">
        <v>112</v>
      </c>
      <c r="GQ94" s="35" t="s">
        <v>2</v>
      </c>
      <c r="GR94" s="35" t="s">
        <v>2</v>
      </c>
      <c r="GS94" s="35" t="s">
        <v>2</v>
      </c>
      <c r="GT94" s="35" t="s">
        <v>2</v>
      </c>
      <c r="GV94" s="35"/>
      <c r="GX94" s="35"/>
      <c r="GZ94" s="35"/>
    </row>
    <row r="95" spans="1:208" customFormat="1" ht="14.45" customHeight="1" x14ac:dyDescent="0.25">
      <c r="A95" s="45"/>
      <c r="B95" s="46"/>
      <c r="C95" s="163" t="s">
        <v>113</v>
      </c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4"/>
      <c r="GO95" s="35"/>
      <c r="GP95" s="35"/>
      <c r="GQ95" s="35"/>
      <c r="GR95" s="35"/>
      <c r="GS95" s="35"/>
      <c r="GT95" s="35"/>
      <c r="GU95" s="3" t="s">
        <v>113</v>
      </c>
      <c r="GV95" s="35"/>
      <c r="GX95" s="35"/>
      <c r="GZ95" s="35"/>
    </row>
    <row r="96" spans="1:208" customFormat="1" ht="14.45" customHeight="1" x14ac:dyDescent="0.25">
      <c r="A96" s="47"/>
      <c r="B96" s="48"/>
      <c r="C96" s="165" t="s">
        <v>54</v>
      </c>
      <c r="D96" s="165"/>
      <c r="E96" s="165"/>
      <c r="F96" s="165"/>
      <c r="G96" s="165"/>
      <c r="H96" s="38"/>
      <c r="I96" s="39"/>
      <c r="J96" s="39"/>
      <c r="K96" s="39"/>
      <c r="L96" s="42"/>
      <c r="M96" s="39"/>
      <c r="N96" s="49">
        <v>171504.6</v>
      </c>
      <c r="O96" s="39"/>
      <c r="P96" s="50">
        <v>1063328.53</v>
      </c>
      <c r="GO96" s="35"/>
      <c r="GP96" s="35"/>
      <c r="GQ96" s="35"/>
      <c r="GR96" s="35"/>
      <c r="GS96" s="35"/>
      <c r="GT96" s="35"/>
      <c r="GV96" s="35" t="s">
        <v>54</v>
      </c>
      <c r="GX96" s="35"/>
      <c r="GZ96" s="35"/>
    </row>
    <row r="97" spans="1:210" customFormat="1" ht="0.75" customHeight="1" x14ac:dyDescent="0.25">
      <c r="A97" s="51"/>
      <c r="B97" s="52"/>
      <c r="C97" s="52"/>
      <c r="D97" s="52"/>
      <c r="E97" s="52"/>
      <c r="F97" s="52"/>
      <c r="G97" s="52"/>
      <c r="H97" s="53"/>
      <c r="I97" s="54"/>
      <c r="J97" s="54"/>
      <c r="K97" s="54"/>
      <c r="L97" s="55"/>
      <c r="M97" s="54"/>
      <c r="N97" s="55"/>
      <c r="O97" s="54"/>
      <c r="P97" s="56"/>
      <c r="GO97" s="35"/>
      <c r="GP97" s="35"/>
      <c r="GQ97" s="35"/>
      <c r="GR97" s="35"/>
      <c r="GS97" s="35"/>
      <c r="GT97" s="35"/>
      <c r="GV97" s="35"/>
      <c r="GX97" s="35"/>
      <c r="GZ97" s="35"/>
    </row>
    <row r="98" spans="1:210" customFormat="1" ht="14.45" customHeight="1" x14ac:dyDescent="0.25">
      <c r="A98" s="159" t="s">
        <v>114</v>
      </c>
      <c r="B98" s="160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1"/>
      <c r="GO98" s="35"/>
      <c r="GP98" s="35"/>
      <c r="GQ98" s="35"/>
      <c r="GR98" s="35"/>
      <c r="GS98" s="35"/>
      <c r="GT98" s="35"/>
      <c r="GV98" s="35"/>
      <c r="GX98" s="35"/>
      <c r="GZ98" s="35"/>
      <c r="HB98" s="35" t="s">
        <v>114</v>
      </c>
    </row>
    <row r="99" spans="1:210" customFormat="1" ht="21.6" customHeight="1" x14ac:dyDescent="0.25">
      <c r="A99" s="36" t="s">
        <v>115</v>
      </c>
      <c r="B99" s="37" t="s">
        <v>116</v>
      </c>
      <c r="C99" s="162" t="s">
        <v>117</v>
      </c>
      <c r="D99" s="162"/>
      <c r="E99" s="162"/>
      <c r="F99" s="162"/>
      <c r="G99" s="162"/>
      <c r="H99" s="38" t="s">
        <v>118</v>
      </c>
      <c r="I99" s="39">
        <v>0.28549999999999998</v>
      </c>
      <c r="J99" s="40">
        <v>1</v>
      </c>
      <c r="K99" s="85">
        <v>0.28549999999999998</v>
      </c>
      <c r="L99" s="42"/>
      <c r="M99" s="39"/>
      <c r="N99" s="43"/>
      <c r="O99" s="39"/>
      <c r="P99" s="44"/>
      <c r="GO99" s="35"/>
      <c r="GP99" s="35" t="s">
        <v>117</v>
      </c>
      <c r="GQ99" s="35" t="s">
        <v>2</v>
      </c>
      <c r="GR99" s="35" t="s">
        <v>2</v>
      </c>
      <c r="GS99" s="35" t="s">
        <v>2</v>
      </c>
      <c r="GT99" s="35" t="s">
        <v>2</v>
      </c>
      <c r="GV99" s="35"/>
      <c r="GX99" s="35"/>
      <c r="GZ99" s="35"/>
      <c r="HB99" s="35"/>
    </row>
    <row r="100" spans="1:210" customFormat="1" ht="14.45" customHeight="1" x14ac:dyDescent="0.25">
      <c r="A100" s="45"/>
      <c r="B100" s="46"/>
      <c r="C100" s="163" t="s">
        <v>119</v>
      </c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4"/>
      <c r="GO100" s="35"/>
      <c r="GP100" s="35"/>
      <c r="GQ100" s="35"/>
      <c r="GR100" s="35"/>
      <c r="GS100" s="35"/>
      <c r="GT100" s="35"/>
      <c r="GU100" s="3" t="s">
        <v>119</v>
      </c>
      <c r="GV100" s="35"/>
      <c r="GX100" s="35"/>
      <c r="GZ100" s="35"/>
      <c r="HB100" s="35"/>
    </row>
    <row r="101" spans="1:210" customFormat="1" ht="14.45" customHeight="1" x14ac:dyDescent="0.25">
      <c r="A101" s="47"/>
      <c r="B101" s="48"/>
      <c r="C101" s="165" t="s">
        <v>54</v>
      </c>
      <c r="D101" s="165"/>
      <c r="E101" s="165"/>
      <c r="F101" s="165"/>
      <c r="G101" s="165"/>
      <c r="H101" s="38"/>
      <c r="I101" s="39"/>
      <c r="J101" s="39"/>
      <c r="K101" s="39"/>
      <c r="L101" s="42"/>
      <c r="M101" s="39"/>
      <c r="N101" s="49">
        <v>40913.699999999997</v>
      </c>
      <c r="O101" s="39"/>
      <c r="P101" s="50">
        <v>11680.86</v>
      </c>
      <c r="GO101" s="35"/>
      <c r="GP101" s="35"/>
      <c r="GQ101" s="35"/>
      <c r="GR101" s="35"/>
      <c r="GS101" s="35"/>
      <c r="GT101" s="35"/>
      <c r="GV101" s="35" t="s">
        <v>54</v>
      </c>
      <c r="GX101" s="35"/>
      <c r="GZ101" s="35"/>
      <c r="HB101" s="35"/>
    </row>
    <row r="102" spans="1:210" customFormat="1" ht="0.75" customHeight="1" x14ac:dyDescent="0.25">
      <c r="A102" s="51"/>
      <c r="B102" s="52"/>
      <c r="C102" s="52"/>
      <c r="D102" s="52"/>
      <c r="E102" s="52"/>
      <c r="F102" s="52"/>
      <c r="G102" s="52"/>
      <c r="H102" s="53"/>
      <c r="I102" s="54"/>
      <c r="J102" s="54"/>
      <c r="K102" s="54"/>
      <c r="L102" s="55"/>
      <c r="M102" s="54"/>
      <c r="N102" s="55"/>
      <c r="O102" s="54"/>
      <c r="P102" s="56"/>
      <c r="GO102" s="35"/>
      <c r="GP102" s="35"/>
      <c r="GQ102" s="35"/>
      <c r="GR102" s="35"/>
      <c r="GS102" s="35"/>
      <c r="GT102" s="35"/>
      <c r="GV102" s="35"/>
      <c r="GX102" s="35"/>
      <c r="GZ102" s="35"/>
      <c r="HB102" s="35"/>
    </row>
    <row r="103" spans="1:210" customFormat="1" ht="21.6" customHeight="1" x14ac:dyDescent="0.25">
      <c r="A103" s="36" t="s">
        <v>120</v>
      </c>
      <c r="B103" s="37" t="s">
        <v>121</v>
      </c>
      <c r="C103" s="162" t="s">
        <v>122</v>
      </c>
      <c r="D103" s="162"/>
      <c r="E103" s="162"/>
      <c r="F103" s="162"/>
      <c r="G103" s="162"/>
      <c r="H103" s="38" t="s">
        <v>118</v>
      </c>
      <c r="I103" s="39">
        <v>0.31</v>
      </c>
      <c r="J103" s="40">
        <v>1</v>
      </c>
      <c r="K103" s="58">
        <v>0.31</v>
      </c>
      <c r="L103" s="42"/>
      <c r="M103" s="39"/>
      <c r="N103" s="43"/>
      <c r="O103" s="39"/>
      <c r="P103" s="44"/>
      <c r="GO103" s="35"/>
      <c r="GP103" s="35" t="s">
        <v>122</v>
      </c>
      <c r="GQ103" s="35" t="s">
        <v>2</v>
      </c>
      <c r="GR103" s="35" t="s">
        <v>2</v>
      </c>
      <c r="GS103" s="35" t="s">
        <v>2</v>
      </c>
      <c r="GT103" s="35" t="s">
        <v>2</v>
      </c>
      <c r="GV103" s="35"/>
      <c r="GX103" s="35"/>
      <c r="GZ103" s="35"/>
      <c r="HB103" s="35"/>
    </row>
    <row r="104" spans="1:210" customFormat="1" ht="14.45" customHeight="1" x14ac:dyDescent="0.25">
      <c r="A104" s="45"/>
      <c r="B104" s="46"/>
      <c r="C104" s="163" t="s">
        <v>123</v>
      </c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4"/>
      <c r="GO104" s="35"/>
      <c r="GP104" s="35"/>
      <c r="GQ104" s="35"/>
      <c r="GR104" s="35"/>
      <c r="GS104" s="35"/>
      <c r="GT104" s="35"/>
      <c r="GU104" s="3" t="s">
        <v>123</v>
      </c>
      <c r="GV104" s="35"/>
      <c r="GX104" s="35"/>
      <c r="GZ104" s="35"/>
      <c r="HB104" s="35"/>
    </row>
    <row r="105" spans="1:210" customFormat="1" ht="14.45" customHeight="1" x14ac:dyDescent="0.25">
      <c r="A105" s="47"/>
      <c r="B105" s="48"/>
      <c r="C105" s="165" t="s">
        <v>54</v>
      </c>
      <c r="D105" s="165"/>
      <c r="E105" s="165"/>
      <c r="F105" s="165"/>
      <c r="G105" s="165"/>
      <c r="H105" s="38"/>
      <c r="I105" s="39"/>
      <c r="J105" s="39"/>
      <c r="K105" s="39"/>
      <c r="L105" s="42"/>
      <c r="M105" s="39"/>
      <c r="N105" s="49">
        <v>332663</v>
      </c>
      <c r="O105" s="39"/>
      <c r="P105" s="50">
        <v>103125.53</v>
      </c>
      <c r="GO105" s="35"/>
      <c r="GP105" s="35"/>
      <c r="GQ105" s="35"/>
      <c r="GR105" s="35"/>
      <c r="GS105" s="35"/>
      <c r="GT105" s="35"/>
      <c r="GV105" s="35" t="s">
        <v>54</v>
      </c>
      <c r="GX105" s="35"/>
      <c r="GZ105" s="35"/>
      <c r="HB105" s="35"/>
    </row>
    <row r="106" spans="1:210" customFormat="1" ht="0.75" customHeight="1" x14ac:dyDescent="0.25">
      <c r="A106" s="51"/>
      <c r="B106" s="52"/>
      <c r="C106" s="52"/>
      <c r="D106" s="52"/>
      <c r="E106" s="52"/>
      <c r="F106" s="52"/>
      <c r="G106" s="52"/>
      <c r="H106" s="53"/>
      <c r="I106" s="54"/>
      <c r="J106" s="54"/>
      <c r="K106" s="54"/>
      <c r="L106" s="55"/>
      <c r="M106" s="54"/>
      <c r="N106" s="55"/>
      <c r="O106" s="54"/>
      <c r="P106" s="56"/>
      <c r="GO106" s="35"/>
      <c r="GP106" s="35"/>
      <c r="GQ106" s="35"/>
      <c r="GR106" s="35"/>
      <c r="GS106" s="35"/>
      <c r="GT106" s="35"/>
      <c r="GV106" s="35"/>
      <c r="GX106" s="35"/>
      <c r="GZ106" s="35"/>
      <c r="HB106" s="35"/>
    </row>
    <row r="107" spans="1:210" customFormat="1" ht="21.6" customHeight="1" x14ac:dyDescent="0.25">
      <c r="A107" s="36" t="s">
        <v>124</v>
      </c>
      <c r="B107" s="37" t="s">
        <v>125</v>
      </c>
      <c r="C107" s="162" t="s">
        <v>126</v>
      </c>
      <c r="D107" s="162"/>
      <c r="E107" s="162"/>
      <c r="F107" s="162"/>
      <c r="G107" s="162"/>
      <c r="H107" s="38" t="s">
        <v>69</v>
      </c>
      <c r="I107" s="39">
        <v>2.7304523999999999</v>
      </c>
      <c r="J107" s="40">
        <v>1</v>
      </c>
      <c r="K107" s="86">
        <v>2.7304523999999999</v>
      </c>
      <c r="L107" s="42"/>
      <c r="M107" s="39"/>
      <c r="N107" s="43"/>
      <c r="O107" s="39"/>
      <c r="P107" s="44"/>
      <c r="GO107" s="35"/>
      <c r="GP107" s="35" t="s">
        <v>126</v>
      </c>
      <c r="GQ107" s="35" t="s">
        <v>2</v>
      </c>
      <c r="GR107" s="35" t="s">
        <v>2</v>
      </c>
      <c r="GS107" s="35" t="s">
        <v>2</v>
      </c>
      <c r="GT107" s="35" t="s">
        <v>2</v>
      </c>
      <c r="GV107" s="35"/>
      <c r="GX107" s="35"/>
      <c r="GZ107" s="35"/>
      <c r="HB107" s="35"/>
    </row>
    <row r="108" spans="1:210" customFormat="1" ht="14.45" customHeight="1" x14ac:dyDescent="0.25">
      <c r="A108" s="45"/>
      <c r="B108" s="46"/>
      <c r="C108" s="163" t="s">
        <v>127</v>
      </c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4"/>
      <c r="GO108" s="35"/>
      <c r="GP108" s="35"/>
      <c r="GQ108" s="35"/>
      <c r="GR108" s="35"/>
      <c r="GS108" s="35"/>
      <c r="GT108" s="35"/>
      <c r="GU108" s="3" t="s">
        <v>127</v>
      </c>
      <c r="GV108" s="35"/>
      <c r="GX108" s="35"/>
      <c r="GZ108" s="35"/>
      <c r="HB108" s="35"/>
    </row>
    <row r="109" spans="1:210" customFormat="1" ht="14.45" customHeight="1" x14ac:dyDescent="0.25">
      <c r="A109" s="47"/>
      <c r="B109" s="48"/>
      <c r="C109" s="165" t="s">
        <v>54</v>
      </c>
      <c r="D109" s="165"/>
      <c r="E109" s="165"/>
      <c r="F109" s="165"/>
      <c r="G109" s="165"/>
      <c r="H109" s="38"/>
      <c r="I109" s="39"/>
      <c r="J109" s="39"/>
      <c r="K109" s="39"/>
      <c r="L109" s="42"/>
      <c r="M109" s="39"/>
      <c r="N109" s="49">
        <v>65254.57</v>
      </c>
      <c r="O109" s="39"/>
      <c r="P109" s="50">
        <v>178174.5</v>
      </c>
      <c r="GO109" s="35"/>
      <c r="GP109" s="35"/>
      <c r="GQ109" s="35"/>
      <c r="GR109" s="35"/>
      <c r="GS109" s="35"/>
      <c r="GT109" s="35"/>
      <c r="GV109" s="35" t="s">
        <v>54</v>
      </c>
      <c r="GX109" s="35"/>
      <c r="GZ109" s="35"/>
      <c r="HB109" s="35"/>
    </row>
    <row r="110" spans="1:210" customFormat="1" ht="0.75" customHeight="1" x14ac:dyDescent="0.25">
      <c r="A110" s="51"/>
      <c r="B110" s="52"/>
      <c r="C110" s="52"/>
      <c r="D110" s="52"/>
      <c r="E110" s="52"/>
      <c r="F110" s="52"/>
      <c r="G110" s="52"/>
      <c r="H110" s="53"/>
      <c r="I110" s="54"/>
      <c r="J110" s="54"/>
      <c r="K110" s="54"/>
      <c r="L110" s="55"/>
      <c r="M110" s="54"/>
      <c r="N110" s="55"/>
      <c r="O110" s="54"/>
      <c r="P110" s="56"/>
      <c r="GO110" s="35"/>
      <c r="GP110" s="35"/>
      <c r="GQ110" s="35"/>
      <c r="GR110" s="35"/>
      <c r="GS110" s="35"/>
      <c r="GT110" s="35"/>
      <c r="GV110" s="35"/>
      <c r="GX110" s="35"/>
      <c r="GZ110" s="35"/>
      <c r="HB110" s="35"/>
    </row>
    <row r="111" spans="1:210" customFormat="1" ht="14.45" customHeight="1" x14ac:dyDescent="0.25">
      <c r="A111" s="36" t="s">
        <v>128</v>
      </c>
      <c r="B111" s="37" t="s">
        <v>129</v>
      </c>
      <c r="C111" s="162" t="s">
        <v>130</v>
      </c>
      <c r="D111" s="162"/>
      <c r="E111" s="162"/>
      <c r="F111" s="162"/>
      <c r="G111" s="162"/>
      <c r="H111" s="38" t="s">
        <v>69</v>
      </c>
      <c r="I111" s="39">
        <v>2.7304523999999999</v>
      </c>
      <c r="J111" s="40">
        <v>1</v>
      </c>
      <c r="K111" s="86">
        <v>2.7304523999999999</v>
      </c>
      <c r="L111" s="42"/>
      <c r="M111" s="39"/>
      <c r="N111" s="43"/>
      <c r="O111" s="39"/>
      <c r="P111" s="44"/>
      <c r="GO111" s="35"/>
      <c r="GP111" s="35" t="s">
        <v>130</v>
      </c>
      <c r="GQ111" s="35" t="s">
        <v>2</v>
      </c>
      <c r="GR111" s="35" t="s">
        <v>2</v>
      </c>
      <c r="GS111" s="35" t="s">
        <v>2</v>
      </c>
      <c r="GT111" s="35" t="s">
        <v>2</v>
      </c>
      <c r="GV111" s="35"/>
      <c r="GX111" s="35"/>
      <c r="GZ111" s="35"/>
      <c r="HB111" s="35"/>
    </row>
    <row r="112" spans="1:210" customFormat="1" ht="14.45" customHeight="1" x14ac:dyDescent="0.25">
      <c r="A112" s="45"/>
      <c r="B112" s="46"/>
      <c r="C112" s="163" t="s">
        <v>127</v>
      </c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4"/>
      <c r="GO112" s="35"/>
      <c r="GP112" s="35"/>
      <c r="GQ112" s="35"/>
      <c r="GR112" s="35"/>
      <c r="GS112" s="35"/>
      <c r="GT112" s="35"/>
      <c r="GU112" s="3" t="s">
        <v>127</v>
      </c>
      <c r="GV112" s="35"/>
      <c r="GX112" s="35"/>
      <c r="GZ112" s="35"/>
      <c r="HB112" s="35"/>
    </row>
    <row r="113" spans="1:210" customFormat="1" ht="14.45" customHeight="1" x14ac:dyDescent="0.25">
      <c r="A113" s="47"/>
      <c r="B113" s="48"/>
      <c r="C113" s="165" t="s">
        <v>54</v>
      </c>
      <c r="D113" s="165"/>
      <c r="E113" s="165"/>
      <c r="F113" s="165"/>
      <c r="G113" s="165"/>
      <c r="H113" s="38"/>
      <c r="I113" s="39"/>
      <c r="J113" s="39"/>
      <c r="K113" s="39"/>
      <c r="L113" s="42"/>
      <c r="M113" s="39"/>
      <c r="N113" s="49">
        <v>23297.96</v>
      </c>
      <c r="O113" s="39"/>
      <c r="P113" s="50">
        <v>63613.98</v>
      </c>
      <c r="GO113" s="35"/>
      <c r="GP113" s="35"/>
      <c r="GQ113" s="35"/>
      <c r="GR113" s="35"/>
      <c r="GS113" s="35"/>
      <c r="GT113" s="35"/>
      <c r="GV113" s="35" t="s">
        <v>54</v>
      </c>
      <c r="GX113" s="35"/>
      <c r="GZ113" s="35"/>
      <c r="HB113" s="35"/>
    </row>
    <row r="114" spans="1:210" customFormat="1" ht="0.75" customHeight="1" x14ac:dyDescent="0.25">
      <c r="A114" s="51"/>
      <c r="B114" s="52"/>
      <c r="C114" s="52"/>
      <c r="D114" s="52"/>
      <c r="E114" s="52"/>
      <c r="F114" s="52"/>
      <c r="G114" s="52"/>
      <c r="H114" s="53"/>
      <c r="I114" s="54"/>
      <c r="J114" s="54"/>
      <c r="K114" s="54"/>
      <c r="L114" s="55"/>
      <c r="M114" s="54"/>
      <c r="N114" s="55"/>
      <c r="O114" s="54"/>
      <c r="P114" s="56"/>
      <c r="GO114" s="35"/>
      <c r="GP114" s="35"/>
      <c r="GQ114" s="35"/>
      <c r="GR114" s="35"/>
      <c r="GS114" s="35"/>
      <c r="GT114" s="35"/>
      <c r="GV114" s="35"/>
      <c r="GX114" s="35"/>
      <c r="GZ114" s="35"/>
      <c r="HB114" s="35"/>
    </row>
    <row r="115" spans="1:210" customFormat="1" ht="21.6" customHeight="1" x14ac:dyDescent="0.25">
      <c r="A115" s="36" t="s">
        <v>131</v>
      </c>
      <c r="B115" s="37" t="s">
        <v>132</v>
      </c>
      <c r="C115" s="162" t="s">
        <v>133</v>
      </c>
      <c r="D115" s="162"/>
      <c r="E115" s="162"/>
      <c r="F115" s="162"/>
      <c r="G115" s="162"/>
      <c r="H115" s="38" t="s">
        <v>98</v>
      </c>
      <c r="I115" s="39">
        <v>2.61</v>
      </c>
      <c r="J115" s="40">
        <v>1</v>
      </c>
      <c r="K115" s="58">
        <v>2.61</v>
      </c>
      <c r="L115" s="42"/>
      <c r="M115" s="39"/>
      <c r="N115" s="43"/>
      <c r="O115" s="39"/>
      <c r="P115" s="44"/>
      <c r="GO115" s="35"/>
      <c r="GP115" s="35" t="s">
        <v>133</v>
      </c>
      <c r="GQ115" s="35" t="s">
        <v>2</v>
      </c>
      <c r="GR115" s="35" t="s">
        <v>2</v>
      </c>
      <c r="GS115" s="35" t="s">
        <v>2</v>
      </c>
      <c r="GT115" s="35" t="s">
        <v>2</v>
      </c>
      <c r="GV115" s="35"/>
      <c r="GX115" s="35"/>
      <c r="GZ115" s="35"/>
      <c r="HB115" s="35"/>
    </row>
    <row r="116" spans="1:210" customFormat="1" ht="14.45" customHeight="1" x14ac:dyDescent="0.25">
      <c r="A116" s="45"/>
      <c r="B116" s="46"/>
      <c r="C116" s="163" t="s">
        <v>134</v>
      </c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4"/>
      <c r="GO116" s="35"/>
      <c r="GP116" s="35"/>
      <c r="GQ116" s="35"/>
      <c r="GR116" s="35"/>
      <c r="GS116" s="35"/>
      <c r="GT116" s="35"/>
      <c r="GU116" s="3" t="s">
        <v>134</v>
      </c>
      <c r="GV116" s="35"/>
      <c r="GX116" s="35"/>
      <c r="GZ116" s="35"/>
      <c r="HB116" s="35"/>
    </row>
    <row r="117" spans="1:210" customFormat="1" ht="14.45" customHeight="1" x14ac:dyDescent="0.25">
      <c r="A117" s="47"/>
      <c r="B117" s="48"/>
      <c r="C117" s="165" t="s">
        <v>54</v>
      </c>
      <c r="D117" s="165"/>
      <c r="E117" s="165"/>
      <c r="F117" s="165"/>
      <c r="G117" s="165"/>
      <c r="H117" s="38"/>
      <c r="I117" s="39"/>
      <c r="J117" s="39"/>
      <c r="K117" s="39"/>
      <c r="L117" s="42"/>
      <c r="M117" s="39"/>
      <c r="N117" s="49">
        <v>146981.1</v>
      </c>
      <c r="O117" s="39"/>
      <c r="P117" s="50">
        <v>383620.68</v>
      </c>
      <c r="GO117" s="35"/>
      <c r="GP117" s="35"/>
      <c r="GQ117" s="35"/>
      <c r="GR117" s="35"/>
      <c r="GS117" s="35"/>
      <c r="GT117" s="35"/>
      <c r="GV117" s="35" t="s">
        <v>54</v>
      </c>
      <c r="GX117" s="35"/>
      <c r="GZ117" s="35"/>
      <c r="HB117" s="35"/>
    </row>
    <row r="118" spans="1:210" customFormat="1" ht="0.75" customHeight="1" x14ac:dyDescent="0.25">
      <c r="A118" s="51"/>
      <c r="B118" s="52"/>
      <c r="C118" s="52"/>
      <c r="D118" s="52"/>
      <c r="E118" s="52"/>
      <c r="F118" s="52"/>
      <c r="G118" s="52"/>
      <c r="H118" s="53"/>
      <c r="I118" s="54"/>
      <c r="J118" s="54"/>
      <c r="K118" s="54"/>
      <c r="L118" s="55"/>
      <c r="M118" s="54"/>
      <c r="N118" s="55"/>
      <c r="O118" s="54"/>
      <c r="P118" s="56"/>
      <c r="GO118" s="35"/>
      <c r="GP118" s="35"/>
      <c r="GQ118" s="35"/>
      <c r="GR118" s="35"/>
      <c r="GS118" s="35"/>
      <c r="GT118" s="35"/>
      <c r="GV118" s="35"/>
      <c r="GX118" s="35"/>
      <c r="GZ118" s="35"/>
      <c r="HB118" s="35"/>
    </row>
    <row r="119" spans="1:210" customFormat="1" ht="14.45" customHeight="1" x14ac:dyDescent="0.25">
      <c r="A119" s="159" t="s">
        <v>135</v>
      </c>
      <c r="B119" s="160"/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1"/>
      <c r="GO119" s="35"/>
      <c r="GP119" s="35"/>
      <c r="GQ119" s="35"/>
      <c r="GR119" s="35"/>
      <c r="GS119" s="35"/>
      <c r="GT119" s="35"/>
      <c r="GV119" s="35"/>
      <c r="GX119" s="35"/>
      <c r="GZ119" s="35"/>
      <c r="HB119" s="35" t="s">
        <v>135</v>
      </c>
    </row>
    <row r="120" spans="1:210" customFormat="1" ht="14.45" customHeight="1" x14ac:dyDescent="0.25">
      <c r="A120" s="36" t="s">
        <v>136</v>
      </c>
      <c r="B120" s="37" t="s">
        <v>137</v>
      </c>
      <c r="C120" s="162" t="s">
        <v>138</v>
      </c>
      <c r="D120" s="162"/>
      <c r="E120" s="162"/>
      <c r="F120" s="162"/>
      <c r="G120" s="162"/>
      <c r="H120" s="38" t="s">
        <v>98</v>
      </c>
      <c r="I120" s="39">
        <v>0.3</v>
      </c>
      <c r="J120" s="40">
        <v>1</v>
      </c>
      <c r="K120" s="83">
        <v>0.3</v>
      </c>
      <c r="L120" s="42"/>
      <c r="M120" s="39"/>
      <c r="N120" s="43"/>
      <c r="O120" s="39"/>
      <c r="P120" s="44"/>
      <c r="GO120" s="35"/>
      <c r="GP120" s="35" t="s">
        <v>138</v>
      </c>
      <c r="GQ120" s="35" t="s">
        <v>2</v>
      </c>
      <c r="GR120" s="35" t="s">
        <v>2</v>
      </c>
      <c r="GS120" s="35" t="s">
        <v>2</v>
      </c>
      <c r="GT120" s="35" t="s">
        <v>2</v>
      </c>
      <c r="GV120" s="35"/>
      <c r="GX120" s="35"/>
      <c r="GZ120" s="35"/>
      <c r="HB120" s="35"/>
    </row>
    <row r="121" spans="1:210" customFormat="1" ht="14.45" customHeight="1" x14ac:dyDescent="0.25">
      <c r="A121" s="45"/>
      <c r="B121" s="46"/>
      <c r="C121" s="163" t="s">
        <v>139</v>
      </c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4"/>
      <c r="GO121" s="35"/>
      <c r="GP121" s="35"/>
      <c r="GQ121" s="35"/>
      <c r="GR121" s="35"/>
      <c r="GS121" s="35"/>
      <c r="GT121" s="35"/>
      <c r="GU121" s="3" t="s">
        <v>139</v>
      </c>
      <c r="GV121" s="35"/>
      <c r="GX121" s="35"/>
      <c r="GZ121" s="35"/>
      <c r="HB121" s="35"/>
    </row>
    <row r="122" spans="1:210" customFormat="1" ht="14.45" customHeight="1" x14ac:dyDescent="0.25">
      <c r="A122" s="47"/>
      <c r="B122" s="48"/>
      <c r="C122" s="165" t="s">
        <v>54</v>
      </c>
      <c r="D122" s="165"/>
      <c r="E122" s="165"/>
      <c r="F122" s="165"/>
      <c r="G122" s="165"/>
      <c r="H122" s="38"/>
      <c r="I122" s="39"/>
      <c r="J122" s="39"/>
      <c r="K122" s="39"/>
      <c r="L122" s="42"/>
      <c r="M122" s="39"/>
      <c r="N122" s="49">
        <v>41321.199999999997</v>
      </c>
      <c r="O122" s="39"/>
      <c r="P122" s="50">
        <v>12396.36</v>
      </c>
      <c r="GO122" s="35"/>
      <c r="GP122" s="35"/>
      <c r="GQ122" s="35"/>
      <c r="GR122" s="35"/>
      <c r="GS122" s="35"/>
      <c r="GT122" s="35"/>
      <c r="GV122" s="35" t="s">
        <v>54</v>
      </c>
      <c r="GX122" s="35"/>
      <c r="GZ122" s="35"/>
      <c r="HB122" s="35"/>
    </row>
    <row r="123" spans="1:210" customFormat="1" ht="0.75" customHeight="1" x14ac:dyDescent="0.25">
      <c r="A123" s="51"/>
      <c r="B123" s="52"/>
      <c r="C123" s="52"/>
      <c r="D123" s="52"/>
      <c r="E123" s="52"/>
      <c r="F123" s="52"/>
      <c r="G123" s="52"/>
      <c r="H123" s="53"/>
      <c r="I123" s="54"/>
      <c r="J123" s="54"/>
      <c r="K123" s="54"/>
      <c r="L123" s="55"/>
      <c r="M123" s="54"/>
      <c r="N123" s="55"/>
      <c r="O123" s="54"/>
      <c r="P123" s="56"/>
      <c r="GO123" s="35"/>
      <c r="GP123" s="35"/>
      <c r="GQ123" s="35"/>
      <c r="GR123" s="35"/>
      <c r="GS123" s="35"/>
      <c r="GT123" s="35"/>
      <c r="GV123" s="35"/>
      <c r="GX123" s="35"/>
      <c r="GZ123" s="35"/>
      <c r="HB123" s="35"/>
    </row>
    <row r="124" spans="1:210" customFormat="1" ht="14.45" customHeight="1" x14ac:dyDescent="0.25">
      <c r="A124" s="159" t="s">
        <v>140</v>
      </c>
      <c r="B124" s="160"/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1"/>
      <c r="GO124" s="35"/>
      <c r="GP124" s="35"/>
      <c r="GQ124" s="35"/>
      <c r="GR124" s="35"/>
      <c r="GS124" s="35"/>
      <c r="GT124" s="35"/>
      <c r="GV124" s="35"/>
      <c r="GX124" s="35"/>
      <c r="GZ124" s="35"/>
      <c r="HB124" s="35" t="s">
        <v>140</v>
      </c>
    </row>
    <row r="125" spans="1:210" customFormat="1" ht="14.45" customHeight="1" x14ac:dyDescent="0.25">
      <c r="A125" s="36" t="s">
        <v>141</v>
      </c>
      <c r="B125" s="37" t="s">
        <v>137</v>
      </c>
      <c r="C125" s="162" t="s">
        <v>138</v>
      </c>
      <c r="D125" s="162"/>
      <c r="E125" s="162"/>
      <c r="F125" s="162"/>
      <c r="G125" s="162"/>
      <c r="H125" s="38" t="s">
        <v>98</v>
      </c>
      <c r="I125" s="39">
        <v>0.06</v>
      </c>
      <c r="J125" s="40">
        <v>1</v>
      </c>
      <c r="K125" s="58">
        <v>0.06</v>
      </c>
      <c r="L125" s="42"/>
      <c r="M125" s="39"/>
      <c r="N125" s="43"/>
      <c r="O125" s="39"/>
      <c r="P125" s="44"/>
      <c r="GO125" s="35"/>
      <c r="GP125" s="35" t="s">
        <v>138</v>
      </c>
      <c r="GQ125" s="35" t="s">
        <v>2</v>
      </c>
      <c r="GR125" s="35" t="s">
        <v>2</v>
      </c>
      <c r="GS125" s="35" t="s">
        <v>2</v>
      </c>
      <c r="GT125" s="35" t="s">
        <v>2</v>
      </c>
      <c r="GV125" s="35"/>
      <c r="GX125" s="35"/>
      <c r="GZ125" s="35"/>
      <c r="HB125" s="35"/>
    </row>
    <row r="126" spans="1:210" customFormat="1" ht="14.45" customHeight="1" x14ac:dyDescent="0.25">
      <c r="A126" s="45"/>
      <c r="B126" s="46"/>
      <c r="C126" s="163" t="s">
        <v>142</v>
      </c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4"/>
      <c r="GO126" s="35"/>
      <c r="GP126" s="35"/>
      <c r="GQ126" s="35"/>
      <c r="GR126" s="35"/>
      <c r="GS126" s="35"/>
      <c r="GT126" s="35"/>
      <c r="GU126" s="3" t="s">
        <v>142</v>
      </c>
      <c r="GV126" s="35"/>
      <c r="GX126" s="35"/>
      <c r="GZ126" s="35"/>
      <c r="HB126" s="35"/>
    </row>
    <row r="127" spans="1:210" customFormat="1" ht="14.45" customHeight="1" x14ac:dyDescent="0.25">
      <c r="A127" s="47"/>
      <c r="B127" s="48"/>
      <c r="C127" s="165" t="s">
        <v>54</v>
      </c>
      <c r="D127" s="165"/>
      <c r="E127" s="165"/>
      <c r="F127" s="165"/>
      <c r="G127" s="165"/>
      <c r="H127" s="38"/>
      <c r="I127" s="39"/>
      <c r="J127" s="39"/>
      <c r="K127" s="39"/>
      <c r="L127" s="42"/>
      <c r="M127" s="39"/>
      <c r="N127" s="49">
        <v>41321.67</v>
      </c>
      <c r="O127" s="39"/>
      <c r="P127" s="50">
        <v>2479.3000000000002</v>
      </c>
      <c r="GO127" s="35"/>
      <c r="GP127" s="35"/>
      <c r="GQ127" s="35"/>
      <c r="GR127" s="35"/>
      <c r="GS127" s="35"/>
      <c r="GT127" s="35"/>
      <c r="GV127" s="35" t="s">
        <v>54</v>
      </c>
      <c r="GX127" s="35"/>
      <c r="GZ127" s="35"/>
      <c r="HB127" s="35"/>
    </row>
    <row r="128" spans="1:210" customFormat="1" ht="0.75" customHeight="1" x14ac:dyDescent="0.25">
      <c r="A128" s="51"/>
      <c r="B128" s="52"/>
      <c r="C128" s="52"/>
      <c r="D128" s="52"/>
      <c r="E128" s="52"/>
      <c r="F128" s="52"/>
      <c r="G128" s="52"/>
      <c r="H128" s="53"/>
      <c r="I128" s="54"/>
      <c r="J128" s="54"/>
      <c r="K128" s="54"/>
      <c r="L128" s="55"/>
      <c r="M128" s="54"/>
      <c r="N128" s="55"/>
      <c r="O128" s="54"/>
      <c r="P128" s="56"/>
      <c r="GO128" s="35"/>
      <c r="GP128" s="35"/>
      <c r="GQ128" s="35"/>
      <c r="GR128" s="35"/>
      <c r="GS128" s="35"/>
      <c r="GT128" s="35"/>
      <c r="GV128" s="35"/>
      <c r="GX128" s="35"/>
      <c r="GZ128" s="35"/>
      <c r="HB128" s="35"/>
    </row>
    <row r="129" spans="1:210" customFormat="1" ht="14.45" customHeight="1" x14ac:dyDescent="0.25">
      <c r="A129" s="159" t="s">
        <v>143</v>
      </c>
      <c r="B129" s="160"/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1"/>
      <c r="GO129" s="35"/>
      <c r="GP129" s="35"/>
      <c r="GQ129" s="35"/>
      <c r="GR129" s="35"/>
      <c r="GS129" s="35"/>
      <c r="GT129" s="35"/>
      <c r="GV129" s="35"/>
      <c r="GX129" s="35"/>
      <c r="GZ129" s="35"/>
      <c r="HB129" s="35" t="s">
        <v>143</v>
      </c>
    </row>
    <row r="130" spans="1:210" customFormat="1" ht="14.45" customHeight="1" x14ac:dyDescent="0.25">
      <c r="A130" s="36" t="s">
        <v>144</v>
      </c>
      <c r="B130" s="37" t="s">
        <v>145</v>
      </c>
      <c r="C130" s="162" t="s">
        <v>146</v>
      </c>
      <c r="D130" s="162"/>
      <c r="E130" s="162"/>
      <c r="F130" s="162"/>
      <c r="G130" s="162"/>
      <c r="H130" s="38" t="s">
        <v>108</v>
      </c>
      <c r="I130" s="39">
        <v>0.27900000000000003</v>
      </c>
      <c r="J130" s="40">
        <v>1</v>
      </c>
      <c r="K130" s="84">
        <v>0.27900000000000003</v>
      </c>
      <c r="L130" s="42"/>
      <c r="M130" s="39"/>
      <c r="N130" s="43"/>
      <c r="O130" s="39"/>
      <c r="P130" s="44"/>
      <c r="GO130" s="35"/>
      <c r="GP130" s="35" t="s">
        <v>146</v>
      </c>
      <c r="GQ130" s="35" t="s">
        <v>2</v>
      </c>
      <c r="GR130" s="35" t="s">
        <v>2</v>
      </c>
      <c r="GS130" s="35" t="s">
        <v>2</v>
      </c>
      <c r="GT130" s="35" t="s">
        <v>2</v>
      </c>
      <c r="GV130" s="35"/>
      <c r="GX130" s="35"/>
      <c r="GZ130" s="35"/>
      <c r="HB130" s="35"/>
    </row>
    <row r="131" spans="1:210" customFormat="1" ht="14.45" customHeight="1" x14ac:dyDescent="0.25">
      <c r="A131" s="45"/>
      <c r="B131" s="46"/>
      <c r="C131" s="163" t="s">
        <v>147</v>
      </c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4"/>
      <c r="GO131" s="35"/>
      <c r="GP131" s="35"/>
      <c r="GQ131" s="35"/>
      <c r="GR131" s="35"/>
      <c r="GS131" s="35"/>
      <c r="GT131" s="35"/>
      <c r="GU131" s="3" t="s">
        <v>147</v>
      </c>
      <c r="GV131" s="35"/>
      <c r="GX131" s="35"/>
      <c r="GZ131" s="35"/>
      <c r="HB131" s="35"/>
    </row>
    <row r="132" spans="1:210" customFormat="1" ht="14.45" customHeight="1" x14ac:dyDescent="0.25">
      <c r="A132" s="47"/>
      <c r="B132" s="48"/>
      <c r="C132" s="165" t="s">
        <v>54</v>
      </c>
      <c r="D132" s="165"/>
      <c r="E132" s="165"/>
      <c r="F132" s="165"/>
      <c r="G132" s="165"/>
      <c r="H132" s="38"/>
      <c r="I132" s="39"/>
      <c r="J132" s="39"/>
      <c r="K132" s="39"/>
      <c r="L132" s="42"/>
      <c r="M132" s="39"/>
      <c r="N132" s="49">
        <v>16069.5</v>
      </c>
      <c r="O132" s="39"/>
      <c r="P132" s="50">
        <v>4483.3900000000003</v>
      </c>
      <c r="GO132" s="35"/>
      <c r="GP132" s="35"/>
      <c r="GQ132" s="35"/>
      <c r="GR132" s="35"/>
      <c r="GS132" s="35"/>
      <c r="GT132" s="35"/>
      <c r="GV132" s="35" t="s">
        <v>54</v>
      </c>
      <c r="GX132" s="35"/>
      <c r="GZ132" s="35"/>
      <c r="HB132" s="35"/>
    </row>
    <row r="133" spans="1:210" customFormat="1" ht="0.75" customHeight="1" x14ac:dyDescent="0.25">
      <c r="A133" s="51"/>
      <c r="B133" s="52"/>
      <c r="C133" s="52"/>
      <c r="D133" s="52"/>
      <c r="E133" s="52"/>
      <c r="F133" s="52"/>
      <c r="G133" s="52"/>
      <c r="H133" s="53"/>
      <c r="I133" s="54"/>
      <c r="J133" s="54"/>
      <c r="K133" s="54"/>
      <c r="L133" s="55"/>
      <c r="M133" s="54"/>
      <c r="N133" s="55"/>
      <c r="O133" s="54"/>
      <c r="P133" s="56"/>
      <c r="GO133" s="35"/>
      <c r="GP133" s="35"/>
      <c r="GQ133" s="35"/>
      <c r="GR133" s="35"/>
      <c r="GS133" s="35"/>
      <c r="GT133" s="35"/>
      <c r="GV133" s="35"/>
      <c r="GX133" s="35"/>
      <c r="GZ133" s="35"/>
      <c r="HB133" s="35"/>
    </row>
    <row r="134" spans="1:210" customFormat="1" ht="52.15" customHeight="1" x14ac:dyDescent="0.25">
      <c r="A134" s="36" t="s">
        <v>148</v>
      </c>
      <c r="B134" s="37" t="s">
        <v>149</v>
      </c>
      <c r="C134" s="162" t="s">
        <v>150</v>
      </c>
      <c r="D134" s="162"/>
      <c r="E134" s="162"/>
      <c r="F134" s="162"/>
      <c r="G134" s="162"/>
      <c r="H134" s="38" t="s">
        <v>59</v>
      </c>
      <c r="I134" s="39">
        <v>167.4</v>
      </c>
      <c r="J134" s="40">
        <v>1</v>
      </c>
      <c r="K134" s="83">
        <v>167.4</v>
      </c>
      <c r="L134" s="42"/>
      <c r="M134" s="39"/>
      <c r="N134" s="60">
        <v>469.33</v>
      </c>
      <c r="O134" s="58">
        <v>1.1499999999999999</v>
      </c>
      <c r="P134" s="50">
        <v>90350.720000000001</v>
      </c>
      <c r="GO134" s="35"/>
      <c r="GP134" s="35" t="s">
        <v>150</v>
      </c>
      <c r="GQ134" s="35" t="s">
        <v>2</v>
      </c>
      <c r="GR134" s="35" t="s">
        <v>2</v>
      </c>
      <c r="GS134" s="35" t="s">
        <v>2</v>
      </c>
      <c r="GT134" s="35" t="s">
        <v>2</v>
      </c>
      <c r="GV134" s="35"/>
      <c r="GX134" s="35"/>
      <c r="GZ134" s="35"/>
      <c r="HB134" s="35"/>
    </row>
    <row r="135" spans="1:210" customFormat="1" ht="14.45" customHeight="1" x14ac:dyDescent="0.25">
      <c r="A135" s="45"/>
      <c r="B135" s="46"/>
      <c r="C135" s="163" t="s">
        <v>151</v>
      </c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4"/>
      <c r="GO135" s="35"/>
      <c r="GP135" s="35"/>
      <c r="GQ135" s="35"/>
      <c r="GR135" s="35"/>
      <c r="GS135" s="35"/>
      <c r="GT135" s="35"/>
      <c r="GU135" s="3" t="s">
        <v>151</v>
      </c>
      <c r="GV135" s="35"/>
      <c r="GX135" s="35"/>
      <c r="GZ135" s="35"/>
      <c r="HB135" s="35"/>
    </row>
    <row r="136" spans="1:210" customFormat="1" ht="14.45" customHeight="1" x14ac:dyDescent="0.25">
      <c r="A136" s="47"/>
      <c r="B136" s="48"/>
      <c r="C136" s="165" t="s">
        <v>54</v>
      </c>
      <c r="D136" s="165"/>
      <c r="E136" s="165"/>
      <c r="F136" s="165"/>
      <c r="G136" s="165"/>
      <c r="H136" s="38"/>
      <c r="I136" s="39"/>
      <c r="J136" s="39"/>
      <c r="K136" s="39"/>
      <c r="L136" s="42"/>
      <c r="M136" s="39"/>
      <c r="N136" s="42"/>
      <c r="O136" s="39"/>
      <c r="P136" s="50">
        <v>90350.720000000001</v>
      </c>
      <c r="GO136" s="35"/>
      <c r="GP136" s="35"/>
      <c r="GQ136" s="35"/>
      <c r="GR136" s="35"/>
      <c r="GS136" s="35"/>
      <c r="GT136" s="35"/>
      <c r="GV136" s="35" t="s">
        <v>54</v>
      </c>
      <c r="GX136" s="35"/>
      <c r="GZ136" s="35"/>
      <c r="HB136" s="35"/>
    </row>
    <row r="137" spans="1:210" customFormat="1" ht="0.75" customHeight="1" x14ac:dyDescent="0.25">
      <c r="A137" s="51"/>
      <c r="B137" s="52"/>
      <c r="C137" s="52"/>
      <c r="D137" s="52"/>
      <c r="E137" s="52"/>
      <c r="F137" s="52"/>
      <c r="G137" s="52"/>
      <c r="H137" s="53"/>
      <c r="I137" s="54"/>
      <c r="J137" s="54"/>
      <c r="K137" s="54"/>
      <c r="L137" s="55"/>
      <c r="M137" s="54"/>
      <c r="N137" s="55"/>
      <c r="O137" s="54"/>
      <c r="P137" s="56"/>
      <c r="GO137" s="35"/>
      <c r="GP137" s="35"/>
      <c r="GQ137" s="35"/>
      <c r="GR137" s="35"/>
      <c r="GS137" s="35"/>
      <c r="GT137" s="35"/>
      <c r="GV137" s="35"/>
      <c r="GX137" s="35"/>
      <c r="GZ137" s="35"/>
      <c r="HB137" s="35"/>
    </row>
    <row r="138" spans="1:210" customFormat="1" ht="14.45" customHeight="1" x14ac:dyDescent="0.25">
      <c r="A138" s="159" t="s">
        <v>152</v>
      </c>
      <c r="B138" s="160"/>
      <c r="C138" s="160"/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1"/>
      <c r="GO138" s="35"/>
      <c r="GP138" s="35"/>
      <c r="GQ138" s="35"/>
      <c r="GR138" s="35"/>
      <c r="GS138" s="35"/>
      <c r="GT138" s="35"/>
      <c r="GV138" s="35"/>
      <c r="GX138" s="35"/>
      <c r="GZ138" s="35"/>
      <c r="HB138" s="35" t="s">
        <v>152</v>
      </c>
    </row>
    <row r="139" spans="1:210" customFormat="1" ht="21.6" customHeight="1" x14ac:dyDescent="0.25">
      <c r="A139" s="36" t="s">
        <v>153</v>
      </c>
      <c r="B139" s="37" t="s">
        <v>154</v>
      </c>
      <c r="C139" s="162" t="s">
        <v>155</v>
      </c>
      <c r="D139" s="162"/>
      <c r="E139" s="162"/>
      <c r="F139" s="162"/>
      <c r="G139" s="162"/>
      <c r="H139" s="38" t="s">
        <v>59</v>
      </c>
      <c r="I139" s="39">
        <v>17.992799999999999</v>
      </c>
      <c r="J139" s="40">
        <v>1</v>
      </c>
      <c r="K139" s="85">
        <v>17.992799999999999</v>
      </c>
      <c r="L139" s="42"/>
      <c r="M139" s="39"/>
      <c r="N139" s="60">
        <v>86.8</v>
      </c>
      <c r="O139" s="58">
        <v>1.1499999999999999</v>
      </c>
      <c r="P139" s="50">
        <v>1796.04</v>
      </c>
      <c r="GO139" s="35"/>
      <c r="GP139" s="35" t="s">
        <v>155</v>
      </c>
      <c r="GQ139" s="35" t="s">
        <v>2</v>
      </c>
      <c r="GR139" s="35" t="s">
        <v>2</v>
      </c>
      <c r="GS139" s="35" t="s">
        <v>2</v>
      </c>
      <c r="GT139" s="35" t="s">
        <v>2</v>
      </c>
      <c r="GV139" s="35"/>
      <c r="GX139" s="35"/>
      <c r="GZ139" s="35"/>
      <c r="HB139" s="35"/>
    </row>
    <row r="140" spans="1:210" customFormat="1" ht="14.45" customHeight="1" x14ac:dyDescent="0.25">
      <c r="A140" s="45"/>
      <c r="B140" s="46"/>
      <c r="C140" s="163" t="s">
        <v>156</v>
      </c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4"/>
      <c r="GO140" s="35"/>
      <c r="GP140" s="35"/>
      <c r="GQ140" s="35"/>
      <c r="GR140" s="35"/>
      <c r="GS140" s="35"/>
      <c r="GT140" s="35"/>
      <c r="GU140" s="3" t="s">
        <v>156</v>
      </c>
      <c r="GV140" s="35"/>
      <c r="GX140" s="35"/>
      <c r="GZ140" s="35"/>
      <c r="HB140" s="35"/>
    </row>
    <row r="141" spans="1:210" customFormat="1" ht="14.45" customHeight="1" x14ac:dyDescent="0.25">
      <c r="A141" s="47"/>
      <c r="B141" s="48"/>
      <c r="C141" s="165" t="s">
        <v>54</v>
      </c>
      <c r="D141" s="165"/>
      <c r="E141" s="165"/>
      <c r="F141" s="165"/>
      <c r="G141" s="165"/>
      <c r="H141" s="38"/>
      <c r="I141" s="39"/>
      <c r="J141" s="39"/>
      <c r="K141" s="39"/>
      <c r="L141" s="42"/>
      <c r="M141" s="39"/>
      <c r="N141" s="42"/>
      <c r="O141" s="39"/>
      <c r="P141" s="50">
        <v>1796.04</v>
      </c>
      <c r="GO141" s="35"/>
      <c r="GP141" s="35"/>
      <c r="GQ141" s="35"/>
      <c r="GR141" s="35"/>
      <c r="GS141" s="35"/>
      <c r="GT141" s="35"/>
      <c r="GV141" s="35" t="s">
        <v>54</v>
      </c>
      <c r="GX141" s="35"/>
      <c r="GZ141" s="35"/>
      <c r="HB141" s="35"/>
    </row>
    <row r="142" spans="1:210" customFormat="1" ht="0.75" customHeight="1" x14ac:dyDescent="0.25">
      <c r="A142" s="51"/>
      <c r="B142" s="52"/>
      <c r="C142" s="52"/>
      <c r="D142" s="52"/>
      <c r="E142" s="52"/>
      <c r="F142" s="52"/>
      <c r="G142" s="52"/>
      <c r="H142" s="53"/>
      <c r="I142" s="54"/>
      <c r="J142" s="54"/>
      <c r="K142" s="54"/>
      <c r="L142" s="55"/>
      <c r="M142" s="54"/>
      <c r="N142" s="55"/>
      <c r="O142" s="54"/>
      <c r="P142" s="56"/>
      <c r="GO142" s="35"/>
      <c r="GP142" s="35"/>
      <c r="GQ142" s="35"/>
      <c r="GR142" s="35"/>
      <c r="GS142" s="35"/>
      <c r="GT142" s="35"/>
      <c r="GV142" s="35"/>
      <c r="GX142" s="35"/>
      <c r="GZ142" s="35"/>
      <c r="HB142" s="35"/>
    </row>
    <row r="143" spans="1:210" customFormat="1" ht="52.15" customHeight="1" x14ac:dyDescent="0.25">
      <c r="A143" s="36" t="s">
        <v>157</v>
      </c>
      <c r="B143" s="37" t="s">
        <v>149</v>
      </c>
      <c r="C143" s="162" t="s">
        <v>150</v>
      </c>
      <c r="D143" s="162"/>
      <c r="E143" s="162"/>
      <c r="F143" s="162"/>
      <c r="G143" s="162"/>
      <c r="H143" s="38" t="s">
        <v>59</v>
      </c>
      <c r="I143" s="39">
        <v>17.992799999999999</v>
      </c>
      <c r="J143" s="40">
        <v>1</v>
      </c>
      <c r="K143" s="85">
        <v>17.992799999999999</v>
      </c>
      <c r="L143" s="42"/>
      <c r="M143" s="39"/>
      <c r="N143" s="60">
        <v>469.33</v>
      </c>
      <c r="O143" s="58">
        <v>1.1499999999999999</v>
      </c>
      <c r="P143" s="50">
        <v>9711.24</v>
      </c>
      <c r="GO143" s="35"/>
      <c r="GP143" s="35" t="s">
        <v>150</v>
      </c>
      <c r="GQ143" s="35" t="s">
        <v>2</v>
      </c>
      <c r="GR143" s="35" t="s">
        <v>2</v>
      </c>
      <c r="GS143" s="35" t="s">
        <v>2</v>
      </c>
      <c r="GT143" s="35" t="s">
        <v>2</v>
      </c>
      <c r="GV143" s="35"/>
      <c r="GX143" s="35"/>
      <c r="GZ143" s="35"/>
      <c r="HB143" s="35"/>
    </row>
    <row r="144" spans="1:210" customFormat="1" ht="14.45" customHeight="1" x14ac:dyDescent="0.25">
      <c r="A144" s="45"/>
      <c r="B144" s="46"/>
      <c r="C144" s="163" t="s">
        <v>156</v>
      </c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4"/>
      <c r="GO144" s="35"/>
      <c r="GP144" s="35"/>
      <c r="GQ144" s="35"/>
      <c r="GR144" s="35"/>
      <c r="GS144" s="35"/>
      <c r="GT144" s="35"/>
      <c r="GU144" s="3" t="s">
        <v>156</v>
      </c>
      <c r="GV144" s="35"/>
      <c r="GX144" s="35"/>
      <c r="GZ144" s="35"/>
      <c r="HB144" s="35"/>
    </row>
    <row r="145" spans="1:210" customFormat="1" ht="14.45" customHeight="1" x14ac:dyDescent="0.25">
      <c r="A145" s="47"/>
      <c r="B145" s="48"/>
      <c r="C145" s="165" t="s">
        <v>54</v>
      </c>
      <c r="D145" s="165"/>
      <c r="E145" s="165"/>
      <c r="F145" s="165"/>
      <c r="G145" s="165"/>
      <c r="H145" s="38"/>
      <c r="I145" s="39"/>
      <c r="J145" s="39"/>
      <c r="K145" s="39"/>
      <c r="L145" s="42"/>
      <c r="M145" s="39"/>
      <c r="N145" s="42"/>
      <c r="O145" s="39"/>
      <c r="P145" s="50">
        <v>9711.24</v>
      </c>
      <c r="GO145" s="35"/>
      <c r="GP145" s="35"/>
      <c r="GQ145" s="35"/>
      <c r="GR145" s="35"/>
      <c r="GS145" s="35"/>
      <c r="GT145" s="35"/>
      <c r="GV145" s="35" t="s">
        <v>54</v>
      </c>
      <c r="GX145" s="35"/>
      <c r="GZ145" s="35"/>
      <c r="HB145" s="35"/>
    </row>
    <row r="146" spans="1:210" customFormat="1" ht="0.75" customHeight="1" x14ac:dyDescent="0.25">
      <c r="A146" s="51"/>
      <c r="B146" s="52"/>
      <c r="C146" s="52"/>
      <c r="D146" s="52"/>
      <c r="E146" s="52"/>
      <c r="F146" s="52"/>
      <c r="G146" s="52"/>
      <c r="H146" s="53"/>
      <c r="I146" s="54"/>
      <c r="J146" s="54"/>
      <c r="K146" s="54"/>
      <c r="L146" s="55"/>
      <c r="M146" s="54"/>
      <c r="N146" s="55"/>
      <c r="O146" s="54"/>
      <c r="P146" s="56"/>
      <c r="GO146" s="35"/>
      <c r="GP146" s="35"/>
      <c r="GQ146" s="35"/>
      <c r="GR146" s="35"/>
      <c r="GS146" s="35"/>
      <c r="GT146" s="35"/>
      <c r="GV146" s="35"/>
      <c r="GX146" s="35"/>
      <c r="GZ146" s="35"/>
      <c r="HB146" s="35"/>
    </row>
    <row r="147" spans="1:210" customFormat="1" ht="14.45" customHeight="1" x14ac:dyDescent="0.25">
      <c r="A147" s="159" t="s">
        <v>158</v>
      </c>
      <c r="B147" s="160"/>
      <c r="C147" s="160"/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1"/>
      <c r="GO147" s="35"/>
      <c r="GP147" s="35"/>
      <c r="GQ147" s="35"/>
      <c r="GR147" s="35"/>
      <c r="GS147" s="35"/>
      <c r="GT147" s="35"/>
      <c r="GV147" s="35"/>
      <c r="GX147" s="35"/>
      <c r="GZ147" s="35"/>
      <c r="HB147" s="35" t="s">
        <v>158</v>
      </c>
    </row>
    <row r="148" spans="1:210" customFormat="1" ht="21.6" customHeight="1" x14ac:dyDescent="0.25">
      <c r="A148" s="36" t="s">
        <v>159</v>
      </c>
      <c r="B148" s="37" t="s">
        <v>160</v>
      </c>
      <c r="C148" s="162" t="s">
        <v>161</v>
      </c>
      <c r="D148" s="162"/>
      <c r="E148" s="162"/>
      <c r="F148" s="162"/>
      <c r="G148" s="162"/>
      <c r="H148" s="38" t="s">
        <v>59</v>
      </c>
      <c r="I148" s="39">
        <v>2.7143999999999999</v>
      </c>
      <c r="J148" s="40">
        <v>1</v>
      </c>
      <c r="K148" s="85">
        <v>2.7143999999999999</v>
      </c>
      <c r="L148" s="42"/>
      <c r="M148" s="39"/>
      <c r="N148" s="59">
        <v>1192.07</v>
      </c>
      <c r="O148" s="58">
        <v>1.1499999999999999</v>
      </c>
      <c r="P148" s="50">
        <v>3721.12</v>
      </c>
      <c r="GO148" s="35"/>
      <c r="GP148" s="35" t="s">
        <v>161</v>
      </c>
      <c r="GQ148" s="35" t="s">
        <v>2</v>
      </c>
      <c r="GR148" s="35" t="s">
        <v>2</v>
      </c>
      <c r="GS148" s="35" t="s">
        <v>2</v>
      </c>
      <c r="GT148" s="35" t="s">
        <v>2</v>
      </c>
      <c r="GV148" s="35"/>
      <c r="GX148" s="35"/>
      <c r="GZ148" s="35"/>
      <c r="HB148" s="35"/>
    </row>
    <row r="149" spans="1:210" customFormat="1" ht="14.45" customHeight="1" x14ac:dyDescent="0.25">
      <c r="A149" s="45"/>
      <c r="B149" s="46"/>
      <c r="C149" s="163" t="s">
        <v>162</v>
      </c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4"/>
      <c r="GO149" s="35"/>
      <c r="GP149" s="35"/>
      <c r="GQ149" s="35"/>
      <c r="GR149" s="35"/>
      <c r="GS149" s="35"/>
      <c r="GT149" s="35"/>
      <c r="GU149" s="3" t="s">
        <v>162</v>
      </c>
      <c r="GV149" s="35"/>
      <c r="GX149" s="35"/>
      <c r="GZ149" s="35"/>
      <c r="HB149" s="35"/>
    </row>
    <row r="150" spans="1:210" customFormat="1" ht="14.45" customHeight="1" x14ac:dyDescent="0.25">
      <c r="A150" s="47"/>
      <c r="B150" s="48"/>
      <c r="C150" s="165" t="s">
        <v>54</v>
      </c>
      <c r="D150" s="165"/>
      <c r="E150" s="165"/>
      <c r="F150" s="165"/>
      <c r="G150" s="165"/>
      <c r="H150" s="38"/>
      <c r="I150" s="39"/>
      <c r="J150" s="39"/>
      <c r="K150" s="39"/>
      <c r="L150" s="42"/>
      <c r="M150" s="39"/>
      <c r="N150" s="42"/>
      <c r="O150" s="39"/>
      <c r="P150" s="50">
        <v>3721.12</v>
      </c>
      <c r="GO150" s="35"/>
      <c r="GP150" s="35"/>
      <c r="GQ150" s="35"/>
      <c r="GR150" s="35"/>
      <c r="GS150" s="35"/>
      <c r="GT150" s="35"/>
      <c r="GV150" s="35" t="s">
        <v>54</v>
      </c>
      <c r="GX150" s="35"/>
      <c r="GZ150" s="35"/>
      <c r="HB150" s="35"/>
    </row>
    <row r="151" spans="1:210" customFormat="1" ht="0.75" customHeight="1" x14ac:dyDescent="0.25">
      <c r="A151" s="51"/>
      <c r="B151" s="52"/>
      <c r="C151" s="52"/>
      <c r="D151" s="52"/>
      <c r="E151" s="52"/>
      <c r="F151" s="52"/>
      <c r="G151" s="52"/>
      <c r="H151" s="53"/>
      <c r="I151" s="54"/>
      <c r="J151" s="54"/>
      <c r="K151" s="54"/>
      <c r="L151" s="55"/>
      <c r="M151" s="54"/>
      <c r="N151" s="55"/>
      <c r="O151" s="54"/>
      <c r="P151" s="56"/>
      <c r="GO151" s="35"/>
      <c r="GP151" s="35"/>
      <c r="GQ151" s="35"/>
      <c r="GR151" s="35"/>
      <c r="GS151" s="35"/>
      <c r="GT151" s="35"/>
      <c r="GV151" s="35"/>
      <c r="GX151" s="35"/>
      <c r="GZ151" s="35"/>
      <c r="HB151" s="35"/>
    </row>
    <row r="152" spans="1:210" customFormat="1" ht="21.6" customHeight="1" x14ac:dyDescent="0.25">
      <c r="A152" s="36" t="s">
        <v>163</v>
      </c>
      <c r="B152" s="37" t="s">
        <v>154</v>
      </c>
      <c r="C152" s="162" t="s">
        <v>155</v>
      </c>
      <c r="D152" s="162"/>
      <c r="E152" s="162"/>
      <c r="F152" s="162"/>
      <c r="G152" s="162"/>
      <c r="H152" s="38" t="s">
        <v>59</v>
      </c>
      <c r="I152" s="39">
        <v>39.0533</v>
      </c>
      <c r="J152" s="40">
        <v>1</v>
      </c>
      <c r="K152" s="85">
        <v>39.0533</v>
      </c>
      <c r="L152" s="42"/>
      <c r="M152" s="39"/>
      <c r="N152" s="60">
        <v>86.8</v>
      </c>
      <c r="O152" s="58">
        <v>1.1499999999999999</v>
      </c>
      <c r="P152" s="50">
        <v>3898.3</v>
      </c>
      <c r="GO152" s="35"/>
      <c r="GP152" s="35" t="s">
        <v>155</v>
      </c>
      <c r="GQ152" s="35" t="s">
        <v>2</v>
      </c>
      <c r="GR152" s="35" t="s">
        <v>2</v>
      </c>
      <c r="GS152" s="35" t="s">
        <v>2</v>
      </c>
      <c r="GT152" s="35" t="s">
        <v>2</v>
      </c>
      <c r="GV152" s="35"/>
      <c r="GX152" s="35"/>
      <c r="GZ152" s="35"/>
      <c r="HB152" s="35"/>
    </row>
    <row r="153" spans="1:210" customFormat="1" ht="14.45" customHeight="1" x14ac:dyDescent="0.25">
      <c r="A153" s="45"/>
      <c r="B153" s="46"/>
      <c r="C153" s="163" t="s">
        <v>164</v>
      </c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4"/>
      <c r="GO153" s="35"/>
      <c r="GP153" s="35"/>
      <c r="GQ153" s="35"/>
      <c r="GR153" s="35"/>
      <c r="GS153" s="35"/>
      <c r="GT153" s="35"/>
      <c r="GU153" s="3" t="s">
        <v>164</v>
      </c>
      <c r="GV153" s="35"/>
      <c r="GX153" s="35"/>
      <c r="GZ153" s="35"/>
      <c r="HB153" s="35"/>
    </row>
    <row r="154" spans="1:210" customFormat="1" ht="14.45" customHeight="1" x14ac:dyDescent="0.25">
      <c r="A154" s="47"/>
      <c r="B154" s="48"/>
      <c r="C154" s="165" t="s">
        <v>54</v>
      </c>
      <c r="D154" s="165"/>
      <c r="E154" s="165"/>
      <c r="F154" s="165"/>
      <c r="G154" s="165"/>
      <c r="H154" s="38"/>
      <c r="I154" s="39"/>
      <c r="J154" s="39"/>
      <c r="K154" s="39"/>
      <c r="L154" s="42"/>
      <c r="M154" s="39"/>
      <c r="N154" s="42"/>
      <c r="O154" s="39"/>
      <c r="P154" s="50">
        <v>3898.3</v>
      </c>
      <c r="GO154" s="35"/>
      <c r="GP154" s="35"/>
      <c r="GQ154" s="35"/>
      <c r="GR154" s="35"/>
      <c r="GS154" s="35"/>
      <c r="GT154" s="35"/>
      <c r="GV154" s="35" t="s">
        <v>54</v>
      </c>
      <c r="GX154" s="35"/>
      <c r="GZ154" s="35"/>
      <c r="HB154" s="35"/>
    </row>
    <row r="155" spans="1:210" customFormat="1" ht="0.75" customHeight="1" x14ac:dyDescent="0.25">
      <c r="A155" s="51"/>
      <c r="B155" s="52"/>
      <c r="C155" s="52"/>
      <c r="D155" s="52"/>
      <c r="E155" s="52"/>
      <c r="F155" s="52"/>
      <c r="G155" s="52"/>
      <c r="H155" s="53"/>
      <c r="I155" s="54"/>
      <c r="J155" s="54"/>
      <c r="K155" s="54"/>
      <c r="L155" s="55"/>
      <c r="M155" s="54"/>
      <c r="N155" s="55"/>
      <c r="O155" s="54"/>
      <c r="P155" s="56"/>
      <c r="GO155" s="35"/>
      <c r="GP155" s="35"/>
      <c r="GQ155" s="35"/>
      <c r="GR155" s="35"/>
      <c r="GS155" s="35"/>
      <c r="GT155" s="35"/>
      <c r="GV155" s="35"/>
      <c r="GX155" s="35"/>
      <c r="GZ155" s="35"/>
      <c r="HB155" s="35"/>
    </row>
    <row r="156" spans="1:210" customFormat="1" ht="52.15" customHeight="1" x14ac:dyDescent="0.25">
      <c r="A156" s="36" t="s">
        <v>165</v>
      </c>
      <c r="B156" s="37" t="s">
        <v>149</v>
      </c>
      <c r="C156" s="177" t="s">
        <v>150</v>
      </c>
      <c r="D156" s="177"/>
      <c r="E156" s="177"/>
      <c r="F156" s="177"/>
      <c r="G156" s="177"/>
      <c r="H156" s="38" t="s">
        <v>59</v>
      </c>
      <c r="I156" s="39">
        <v>2.7143999999999999</v>
      </c>
      <c r="J156" s="40">
        <v>1</v>
      </c>
      <c r="K156" s="85">
        <v>2.7143999999999999</v>
      </c>
      <c r="L156" s="42"/>
      <c r="M156" s="39"/>
      <c r="N156" s="60">
        <v>469.33</v>
      </c>
      <c r="O156" s="58">
        <v>1.1499999999999999</v>
      </c>
      <c r="P156" s="50">
        <v>1465.04</v>
      </c>
      <c r="GO156" s="35"/>
      <c r="GP156" s="35" t="s">
        <v>150</v>
      </c>
      <c r="GQ156" s="35" t="s">
        <v>2</v>
      </c>
      <c r="GR156" s="35" t="s">
        <v>2</v>
      </c>
      <c r="GS156" s="35" t="s">
        <v>2</v>
      </c>
      <c r="GT156" s="35" t="s">
        <v>2</v>
      </c>
      <c r="GV156" s="35"/>
      <c r="GX156" s="35"/>
      <c r="GZ156" s="35"/>
      <c r="HB156" s="35"/>
    </row>
    <row r="157" spans="1:210" customFormat="1" ht="14.45" customHeight="1" x14ac:dyDescent="0.25">
      <c r="A157" s="47"/>
      <c r="B157" s="48"/>
      <c r="C157" s="165" t="s">
        <v>54</v>
      </c>
      <c r="D157" s="165"/>
      <c r="E157" s="165"/>
      <c r="F157" s="165"/>
      <c r="G157" s="165"/>
      <c r="H157" s="38"/>
      <c r="I157" s="39"/>
      <c r="J157" s="39"/>
      <c r="K157" s="39"/>
      <c r="L157" s="42"/>
      <c r="M157" s="39"/>
      <c r="N157" s="42"/>
      <c r="O157" s="39"/>
      <c r="P157" s="50">
        <v>1465.04</v>
      </c>
      <c r="GO157" s="35"/>
      <c r="GP157" s="35"/>
      <c r="GQ157" s="35"/>
      <c r="GR157" s="35"/>
      <c r="GS157" s="35"/>
      <c r="GT157" s="35"/>
      <c r="GV157" s="35" t="s">
        <v>54</v>
      </c>
      <c r="GX157" s="35"/>
      <c r="GZ157" s="35"/>
      <c r="HB157" s="35"/>
    </row>
    <row r="158" spans="1:210" customFormat="1" ht="0.75" customHeight="1" x14ac:dyDescent="0.25">
      <c r="A158" s="51"/>
      <c r="B158" s="52"/>
      <c r="C158" s="52"/>
      <c r="D158" s="52"/>
      <c r="E158" s="52"/>
      <c r="F158" s="52"/>
      <c r="G158" s="52"/>
      <c r="H158" s="53"/>
      <c r="I158" s="54"/>
      <c r="J158" s="54"/>
      <c r="K158" s="54"/>
      <c r="L158" s="55"/>
      <c r="M158" s="54"/>
      <c r="N158" s="55"/>
      <c r="O158" s="54"/>
      <c r="P158" s="56"/>
      <c r="GO158" s="35"/>
      <c r="GP158" s="35"/>
      <c r="GQ158" s="35"/>
      <c r="GR158" s="35"/>
      <c r="GS158" s="35"/>
      <c r="GT158" s="35"/>
      <c r="GV158" s="35"/>
      <c r="GX158" s="35"/>
      <c r="GZ158" s="35"/>
      <c r="HB158" s="35"/>
    </row>
    <row r="159" spans="1:210" customFormat="1" ht="1.5" customHeight="1" x14ac:dyDescent="0.25">
      <c r="A159" s="51"/>
      <c r="B159" s="61"/>
      <c r="C159" s="61"/>
      <c r="D159" s="61"/>
      <c r="E159" s="61"/>
      <c r="F159" s="54"/>
      <c r="G159" s="54"/>
      <c r="H159" s="54"/>
      <c r="I159" s="54"/>
      <c r="J159" s="55"/>
      <c r="K159" s="54"/>
      <c r="L159" s="55"/>
      <c r="M159" s="62"/>
      <c r="N159" s="55"/>
      <c r="O159" s="63"/>
      <c r="P159" s="64"/>
      <c r="Q159" s="65"/>
      <c r="R159" s="66"/>
      <c r="GO159" s="35"/>
      <c r="GP159" s="35"/>
      <c r="GQ159" s="35"/>
      <c r="GR159" s="35"/>
      <c r="GS159" s="35"/>
      <c r="GT159" s="35"/>
      <c r="GV159" s="35"/>
      <c r="GX159" s="35"/>
      <c r="GZ159" s="35"/>
      <c r="HB159" s="35"/>
    </row>
    <row r="160" spans="1:210" customFormat="1" ht="14.45" customHeight="1" x14ac:dyDescent="0.25">
      <c r="A160" s="67"/>
      <c r="B160" s="68"/>
      <c r="C160" s="169" t="s">
        <v>166</v>
      </c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69"/>
      <c r="Q160" s="65"/>
      <c r="R160" s="66"/>
      <c r="GO160" s="35"/>
      <c r="GP160" s="35"/>
      <c r="GQ160" s="35"/>
      <c r="GR160" s="35"/>
      <c r="GS160" s="35"/>
      <c r="GT160" s="35"/>
      <c r="GU160" s="35"/>
      <c r="GW160" s="35" t="s">
        <v>166</v>
      </c>
      <c r="GY160" s="35"/>
      <c r="HA160" s="35"/>
    </row>
    <row r="161" spans="1:245" customFormat="1" ht="14.45" customHeight="1" x14ac:dyDescent="0.25">
      <c r="A161" s="67"/>
      <c r="B161" s="70"/>
      <c r="C161" s="170" t="s">
        <v>85</v>
      </c>
      <c r="D161" s="170"/>
      <c r="E161" s="170"/>
      <c r="F161" s="170"/>
      <c r="G161" s="170"/>
      <c r="H161" s="170"/>
      <c r="I161" s="170"/>
      <c r="J161" s="170"/>
      <c r="K161" s="170"/>
      <c r="L161" s="170"/>
      <c r="M161" s="170"/>
      <c r="N161" s="170"/>
      <c r="O161" s="170"/>
      <c r="P161" s="71">
        <v>1072100.81</v>
      </c>
      <c r="Q161" s="65"/>
      <c r="R161" s="66"/>
      <c r="GO161" s="35"/>
      <c r="GP161" s="35"/>
      <c r="GQ161" s="35"/>
      <c r="GR161" s="35"/>
      <c r="GS161" s="35"/>
      <c r="GT161" s="35"/>
      <c r="GU161" s="35"/>
      <c r="GW161" s="35"/>
      <c r="GX161" s="3" t="s">
        <v>85</v>
      </c>
      <c r="GY161" s="35"/>
      <c r="HA161" s="35"/>
    </row>
    <row r="162" spans="1:245" customFormat="1" ht="14.45" customHeight="1" x14ac:dyDescent="0.25">
      <c r="A162" s="67"/>
      <c r="B162" s="70"/>
      <c r="C162" s="170" t="s">
        <v>86</v>
      </c>
      <c r="D162" s="170"/>
      <c r="E162" s="170"/>
      <c r="F162" s="170"/>
      <c r="G162" s="170"/>
      <c r="H162" s="170"/>
      <c r="I162" s="170"/>
      <c r="J162" s="170"/>
      <c r="K162" s="170"/>
      <c r="L162" s="170"/>
      <c r="M162" s="170"/>
      <c r="N162" s="170"/>
      <c r="O162" s="170"/>
      <c r="P162" s="71">
        <v>2190653.21</v>
      </c>
      <c r="Q162" s="65"/>
      <c r="R162" s="66"/>
      <c r="GO162" s="35"/>
      <c r="GP162" s="35"/>
      <c r="GQ162" s="35"/>
      <c r="GR162" s="35"/>
      <c r="GS162" s="35"/>
      <c r="GT162" s="35"/>
      <c r="GU162" s="35"/>
      <c r="GW162" s="35"/>
      <c r="GX162" s="3" t="s">
        <v>86</v>
      </c>
      <c r="GY162" s="35"/>
      <c r="HA162" s="35"/>
    </row>
    <row r="163" spans="1:245" customFormat="1" ht="14.45" customHeight="1" x14ac:dyDescent="0.25">
      <c r="A163" s="67"/>
      <c r="B163" s="70"/>
      <c r="C163" s="170" t="s">
        <v>87</v>
      </c>
      <c r="D163" s="170"/>
      <c r="E163" s="170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71">
        <v>874572.43</v>
      </c>
      <c r="Q163" s="65"/>
      <c r="R163" s="66"/>
      <c r="GO163" s="35"/>
      <c r="GP163" s="35"/>
      <c r="GQ163" s="35"/>
      <c r="GR163" s="35"/>
      <c r="GS163" s="35"/>
      <c r="GT163" s="35"/>
      <c r="GU163" s="35"/>
      <c r="GW163" s="35"/>
      <c r="GX163" s="3" t="s">
        <v>87</v>
      </c>
      <c r="GY163" s="35"/>
      <c r="HA163" s="35"/>
    </row>
    <row r="164" spans="1:245" customFormat="1" ht="14.45" customHeight="1" x14ac:dyDescent="0.25">
      <c r="A164" s="67"/>
      <c r="B164" s="70"/>
      <c r="C164" s="170" t="s">
        <v>88</v>
      </c>
      <c r="D164" s="170"/>
      <c r="E164" s="170"/>
      <c r="F164" s="170"/>
      <c r="G164" s="170"/>
      <c r="H164" s="170"/>
      <c r="I164" s="170"/>
      <c r="J164" s="170"/>
      <c r="K164" s="170"/>
      <c r="L164" s="170"/>
      <c r="M164" s="170"/>
      <c r="N164" s="170"/>
      <c r="O164" s="170"/>
      <c r="P164" s="71">
        <v>749876.13</v>
      </c>
      <c r="Q164" s="65"/>
      <c r="R164" s="66"/>
      <c r="GO164" s="35"/>
      <c r="GP164" s="35"/>
      <c r="GQ164" s="35"/>
      <c r="GR164" s="35"/>
      <c r="GS164" s="35"/>
      <c r="GT164" s="35"/>
      <c r="GU164" s="35"/>
      <c r="GW164" s="35"/>
      <c r="GX164" s="3" t="s">
        <v>88</v>
      </c>
      <c r="GY164" s="35"/>
      <c r="HA164" s="35"/>
    </row>
    <row r="165" spans="1:245" customFormat="1" ht="14.45" customHeight="1" x14ac:dyDescent="0.25">
      <c r="A165" s="67"/>
      <c r="B165" s="70"/>
      <c r="C165" s="170" t="s">
        <v>89</v>
      </c>
      <c r="D165" s="170"/>
      <c r="E165" s="170"/>
      <c r="F165" s="170"/>
      <c r="G165" s="170"/>
      <c r="H165" s="170"/>
      <c r="I165" s="170"/>
      <c r="J165" s="170"/>
      <c r="K165" s="170"/>
      <c r="L165" s="170"/>
      <c r="M165" s="170"/>
      <c r="N165" s="170"/>
      <c r="O165" s="170"/>
      <c r="P165" s="71">
        <v>368676.27</v>
      </c>
      <c r="Q165" s="65"/>
      <c r="R165" s="66"/>
      <c r="GO165" s="35"/>
      <c r="GP165" s="35"/>
      <c r="GQ165" s="35"/>
      <c r="GR165" s="35"/>
      <c r="GS165" s="35"/>
      <c r="GT165" s="35"/>
      <c r="GU165" s="35"/>
      <c r="GW165" s="35"/>
      <c r="GX165" s="3" t="s">
        <v>89</v>
      </c>
      <c r="GY165" s="35"/>
      <c r="HA165" s="35"/>
    </row>
    <row r="166" spans="1:245" customFormat="1" ht="14.45" customHeight="1" x14ac:dyDescent="0.25">
      <c r="A166" s="67"/>
      <c r="B166" s="68"/>
      <c r="C166" s="171" t="s">
        <v>167</v>
      </c>
      <c r="D166" s="171"/>
      <c r="E166" s="171"/>
      <c r="F166" s="171"/>
      <c r="G166" s="171"/>
      <c r="H166" s="171"/>
      <c r="I166" s="171"/>
      <c r="J166" s="171"/>
      <c r="K166" s="171"/>
      <c r="L166" s="171"/>
      <c r="M166" s="171"/>
      <c r="N166" s="171"/>
      <c r="O166" s="171"/>
      <c r="P166" s="72">
        <v>2190653.21</v>
      </c>
      <c r="Q166" s="65"/>
      <c r="R166" s="66"/>
      <c r="GO166" s="35"/>
      <c r="GP166" s="35"/>
      <c r="GQ166" s="35"/>
      <c r="GR166" s="35"/>
      <c r="GS166" s="35"/>
      <c r="GT166" s="35"/>
      <c r="GU166" s="35"/>
      <c r="GW166" s="35"/>
      <c r="GY166" s="35" t="s">
        <v>167</v>
      </c>
      <c r="HA166" s="35"/>
    </row>
    <row r="167" spans="1:245" customFormat="1" ht="14.45" customHeight="1" x14ac:dyDescent="0.25">
      <c r="A167" s="73"/>
      <c r="B167" s="74"/>
      <c r="C167" s="172" t="s">
        <v>91</v>
      </c>
      <c r="D167" s="172"/>
      <c r="E167" s="172"/>
      <c r="F167" s="172"/>
      <c r="G167" s="172"/>
      <c r="H167" s="75"/>
      <c r="I167" s="75"/>
      <c r="J167" s="75"/>
      <c r="K167" s="76"/>
      <c r="L167" s="75"/>
      <c r="M167" s="75"/>
      <c r="N167" s="75"/>
      <c r="O167" s="75" t="s">
        <v>92</v>
      </c>
      <c r="P167" s="77">
        <f>P79</f>
        <v>0</v>
      </c>
      <c r="Q167" s="65"/>
      <c r="R167" s="66"/>
      <c r="HY167" s="78"/>
      <c r="HZ167" s="78"/>
      <c r="IA167" s="78"/>
      <c r="IB167" s="78"/>
      <c r="IC167" s="78"/>
      <c r="ID167" s="78"/>
      <c r="IF167" s="78"/>
      <c r="IG167" s="78"/>
      <c r="IH167" s="78"/>
      <c r="IJ167" s="78"/>
      <c r="IK167" s="78"/>
    </row>
    <row r="168" spans="1:245" customFormat="1" ht="14.25" customHeight="1" x14ac:dyDescent="0.25">
      <c r="A168" s="79"/>
      <c r="B168" s="80"/>
      <c r="C168" s="173" t="s">
        <v>168</v>
      </c>
      <c r="D168" s="173"/>
      <c r="E168" s="173"/>
      <c r="F168" s="173"/>
      <c r="G168" s="173"/>
      <c r="H168" s="173"/>
      <c r="I168" s="173"/>
      <c r="J168" s="173"/>
      <c r="K168" s="81"/>
      <c r="L168" s="81"/>
      <c r="M168" s="81"/>
      <c r="N168" s="81"/>
      <c r="O168" s="81"/>
      <c r="P168" s="82">
        <f>ROUND(P166*P167,2)</f>
        <v>0</v>
      </c>
      <c r="Q168" s="65"/>
      <c r="R168" s="66"/>
      <c r="HY168" s="78"/>
      <c r="HZ168" s="78"/>
      <c r="IA168" s="78"/>
      <c r="IB168" s="78"/>
      <c r="IC168" s="78"/>
      <c r="ID168" s="78"/>
      <c r="IF168" s="78"/>
      <c r="IG168" s="78"/>
      <c r="IH168" s="78"/>
      <c r="IJ168" s="78"/>
      <c r="IK168" s="78"/>
    </row>
    <row r="169" spans="1:245" customFormat="1" ht="14.45" customHeight="1" x14ac:dyDescent="0.25">
      <c r="A169" s="174" t="s">
        <v>169</v>
      </c>
      <c r="B169" s="175"/>
      <c r="C169" s="175"/>
      <c r="D169" s="175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6"/>
      <c r="GO169" s="35" t="s">
        <v>169</v>
      </c>
      <c r="GP169" s="35"/>
      <c r="GQ169" s="35"/>
      <c r="GR169" s="35"/>
      <c r="GS169" s="35"/>
      <c r="GT169" s="35"/>
      <c r="GV169" s="35"/>
      <c r="GX169" s="35"/>
      <c r="GZ169" s="35"/>
      <c r="HB169" s="35"/>
    </row>
    <row r="170" spans="1:245" customFormat="1" ht="14.45" customHeight="1" x14ac:dyDescent="0.25">
      <c r="A170" s="36" t="s">
        <v>170</v>
      </c>
      <c r="B170" s="37" t="s">
        <v>171</v>
      </c>
      <c r="C170" s="162" t="s">
        <v>172</v>
      </c>
      <c r="D170" s="162"/>
      <c r="E170" s="162"/>
      <c r="F170" s="162"/>
      <c r="G170" s="162"/>
      <c r="H170" s="38" t="s">
        <v>173</v>
      </c>
      <c r="I170" s="39">
        <v>9.3000000000000007</v>
      </c>
      <c r="J170" s="40">
        <v>1</v>
      </c>
      <c r="K170" s="83">
        <v>9.3000000000000007</v>
      </c>
      <c r="L170" s="42"/>
      <c r="M170" s="39"/>
      <c r="N170" s="43"/>
      <c r="O170" s="39"/>
      <c r="P170" s="44"/>
      <c r="GO170" s="35"/>
      <c r="GP170" s="35" t="s">
        <v>172</v>
      </c>
      <c r="GQ170" s="35" t="s">
        <v>2</v>
      </c>
      <c r="GR170" s="35" t="s">
        <v>2</v>
      </c>
      <c r="GS170" s="35" t="s">
        <v>2</v>
      </c>
      <c r="GT170" s="35" t="s">
        <v>2</v>
      </c>
      <c r="GV170" s="35"/>
      <c r="GX170" s="35"/>
      <c r="GZ170" s="35"/>
      <c r="HB170" s="35"/>
    </row>
    <row r="171" spans="1:245" customFormat="1" ht="14.45" customHeight="1" x14ac:dyDescent="0.25">
      <c r="A171" s="45"/>
      <c r="B171" s="46"/>
      <c r="C171" s="163" t="s">
        <v>174</v>
      </c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4"/>
      <c r="GO171" s="35"/>
      <c r="GP171" s="35"/>
      <c r="GQ171" s="35"/>
      <c r="GR171" s="35"/>
      <c r="GS171" s="35"/>
      <c r="GT171" s="35"/>
      <c r="GU171" s="3" t="s">
        <v>174</v>
      </c>
      <c r="GV171" s="35"/>
      <c r="GX171" s="35"/>
      <c r="GZ171" s="35"/>
      <c r="HB171" s="35"/>
    </row>
    <row r="172" spans="1:245" customFormat="1" ht="14.45" customHeight="1" x14ac:dyDescent="0.25">
      <c r="A172" s="47"/>
      <c r="B172" s="48"/>
      <c r="C172" s="165" t="s">
        <v>54</v>
      </c>
      <c r="D172" s="165"/>
      <c r="E172" s="165"/>
      <c r="F172" s="165"/>
      <c r="G172" s="165"/>
      <c r="H172" s="38"/>
      <c r="I172" s="39"/>
      <c r="J172" s="39"/>
      <c r="K172" s="39"/>
      <c r="L172" s="42"/>
      <c r="M172" s="39"/>
      <c r="N172" s="49">
        <v>17746.68</v>
      </c>
      <c r="O172" s="39"/>
      <c r="P172" s="50">
        <v>165044.09</v>
      </c>
      <c r="GO172" s="35"/>
      <c r="GP172" s="35"/>
      <c r="GQ172" s="35"/>
      <c r="GR172" s="35"/>
      <c r="GS172" s="35"/>
      <c r="GT172" s="35"/>
      <c r="GV172" s="35" t="s">
        <v>54</v>
      </c>
      <c r="GX172" s="35"/>
      <c r="GZ172" s="35"/>
      <c r="HB172" s="35"/>
    </row>
    <row r="173" spans="1:245" customFormat="1" ht="0.75" customHeight="1" x14ac:dyDescent="0.25">
      <c r="A173" s="51"/>
      <c r="B173" s="52"/>
      <c r="C173" s="52"/>
      <c r="D173" s="52"/>
      <c r="E173" s="52"/>
      <c r="F173" s="52"/>
      <c r="G173" s="52"/>
      <c r="H173" s="53"/>
      <c r="I173" s="54"/>
      <c r="J173" s="54"/>
      <c r="K173" s="54"/>
      <c r="L173" s="55"/>
      <c r="M173" s="54"/>
      <c r="N173" s="55"/>
      <c r="O173" s="54"/>
      <c r="P173" s="56"/>
      <c r="GO173" s="35"/>
      <c r="GP173" s="35"/>
      <c r="GQ173" s="35"/>
      <c r="GR173" s="35"/>
      <c r="GS173" s="35"/>
      <c r="GT173" s="35"/>
      <c r="GV173" s="35"/>
      <c r="GX173" s="35"/>
      <c r="GZ173" s="35"/>
      <c r="HB173" s="35"/>
    </row>
    <row r="174" spans="1:245" customFormat="1" ht="14.45" customHeight="1" x14ac:dyDescent="0.25">
      <c r="A174" s="36" t="s">
        <v>175</v>
      </c>
      <c r="B174" s="37" t="s">
        <v>176</v>
      </c>
      <c r="C174" s="177" t="s">
        <v>177</v>
      </c>
      <c r="D174" s="177"/>
      <c r="E174" s="177"/>
      <c r="F174" s="177"/>
      <c r="G174" s="177"/>
      <c r="H174" s="38" t="s">
        <v>178</v>
      </c>
      <c r="I174" s="39">
        <v>102.3</v>
      </c>
      <c r="J174" s="40">
        <v>1</v>
      </c>
      <c r="K174" s="83">
        <v>102.3</v>
      </c>
      <c r="L174" s="87">
        <v>565.20000000000005</v>
      </c>
      <c r="M174" s="58">
        <v>1.63</v>
      </c>
      <c r="N174" s="60">
        <v>921.28</v>
      </c>
      <c r="O174" s="39"/>
      <c r="P174" s="50">
        <v>94246.94</v>
      </c>
      <c r="GO174" s="35"/>
      <c r="GP174" s="35" t="s">
        <v>177</v>
      </c>
      <c r="GQ174" s="35" t="s">
        <v>2</v>
      </c>
      <c r="GR174" s="35" t="s">
        <v>2</v>
      </c>
      <c r="GS174" s="35" t="s">
        <v>2</v>
      </c>
      <c r="GT174" s="35" t="s">
        <v>2</v>
      </c>
      <c r="GV174" s="35"/>
      <c r="GX174" s="35"/>
      <c r="GZ174" s="35"/>
      <c r="HB174" s="35"/>
    </row>
    <row r="175" spans="1:245" customFormat="1" ht="14.45" customHeight="1" x14ac:dyDescent="0.25">
      <c r="A175" s="47"/>
      <c r="B175" s="48"/>
      <c r="C175" s="165" t="s">
        <v>54</v>
      </c>
      <c r="D175" s="165"/>
      <c r="E175" s="165"/>
      <c r="F175" s="165"/>
      <c r="G175" s="165"/>
      <c r="H175" s="38"/>
      <c r="I175" s="39"/>
      <c r="J175" s="39"/>
      <c r="K175" s="39"/>
      <c r="L175" s="42"/>
      <c r="M175" s="39"/>
      <c r="N175" s="42"/>
      <c r="O175" s="39"/>
      <c r="P175" s="50">
        <v>94246.94</v>
      </c>
      <c r="GO175" s="35"/>
      <c r="GP175" s="35"/>
      <c r="GQ175" s="35"/>
      <c r="GR175" s="35"/>
      <c r="GS175" s="35"/>
      <c r="GT175" s="35"/>
      <c r="GV175" s="35" t="s">
        <v>54</v>
      </c>
      <c r="GX175" s="35"/>
      <c r="GZ175" s="35"/>
      <c r="HB175" s="35"/>
    </row>
    <row r="176" spans="1:245" customFormat="1" ht="0.75" customHeight="1" x14ac:dyDescent="0.25">
      <c r="A176" s="51"/>
      <c r="B176" s="52"/>
      <c r="C176" s="52"/>
      <c r="D176" s="52"/>
      <c r="E176" s="52"/>
      <c r="F176" s="52"/>
      <c r="G176" s="52"/>
      <c r="H176" s="53"/>
      <c r="I176" s="54"/>
      <c r="J176" s="54"/>
      <c r="K176" s="54"/>
      <c r="L176" s="55"/>
      <c r="M176" s="54"/>
      <c r="N176" s="55"/>
      <c r="O176" s="54"/>
      <c r="P176" s="56"/>
      <c r="GO176" s="35"/>
      <c r="GP176" s="35"/>
      <c r="GQ176" s="35"/>
      <c r="GR176" s="35"/>
      <c r="GS176" s="35"/>
      <c r="GT176" s="35"/>
      <c r="GV176" s="35"/>
      <c r="GX176" s="35"/>
      <c r="GZ176" s="35"/>
      <c r="HB176" s="35"/>
    </row>
    <row r="177" spans="1:210" customFormat="1" ht="14.45" customHeight="1" x14ac:dyDescent="0.25">
      <c r="A177" s="36" t="s">
        <v>179</v>
      </c>
      <c r="B177" s="37" t="s">
        <v>180</v>
      </c>
      <c r="C177" s="162" t="s">
        <v>181</v>
      </c>
      <c r="D177" s="162"/>
      <c r="E177" s="162"/>
      <c r="F177" s="162"/>
      <c r="G177" s="162"/>
      <c r="H177" s="38" t="s">
        <v>103</v>
      </c>
      <c r="I177" s="39">
        <v>0.93</v>
      </c>
      <c r="J177" s="40">
        <v>1</v>
      </c>
      <c r="K177" s="58">
        <v>0.93</v>
      </c>
      <c r="L177" s="42"/>
      <c r="M177" s="39"/>
      <c r="N177" s="43"/>
      <c r="O177" s="39"/>
      <c r="P177" s="44"/>
      <c r="GO177" s="35"/>
      <c r="GP177" s="35" t="s">
        <v>181</v>
      </c>
      <c r="GQ177" s="35" t="s">
        <v>2</v>
      </c>
      <c r="GR177" s="35" t="s">
        <v>2</v>
      </c>
      <c r="GS177" s="35" t="s">
        <v>2</v>
      </c>
      <c r="GT177" s="35" t="s">
        <v>2</v>
      </c>
      <c r="GV177" s="35"/>
      <c r="GX177" s="35"/>
      <c r="GZ177" s="35"/>
      <c r="HB177" s="35"/>
    </row>
    <row r="178" spans="1:210" customFormat="1" ht="14.45" customHeight="1" x14ac:dyDescent="0.25">
      <c r="A178" s="45"/>
      <c r="B178" s="46"/>
      <c r="C178" s="163" t="s">
        <v>182</v>
      </c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4"/>
      <c r="GO178" s="35"/>
      <c r="GP178" s="35"/>
      <c r="GQ178" s="35"/>
      <c r="GR178" s="35"/>
      <c r="GS178" s="35"/>
      <c r="GT178" s="35"/>
      <c r="GU178" s="3" t="s">
        <v>182</v>
      </c>
      <c r="GV178" s="35"/>
      <c r="GX178" s="35"/>
      <c r="GZ178" s="35"/>
      <c r="HB178" s="35"/>
    </row>
    <row r="179" spans="1:210" customFormat="1" ht="14.45" customHeight="1" x14ac:dyDescent="0.25">
      <c r="A179" s="47"/>
      <c r="B179" s="48"/>
      <c r="C179" s="165" t="s">
        <v>54</v>
      </c>
      <c r="D179" s="165"/>
      <c r="E179" s="165"/>
      <c r="F179" s="165"/>
      <c r="G179" s="165"/>
      <c r="H179" s="38"/>
      <c r="I179" s="39"/>
      <c r="J179" s="39"/>
      <c r="K179" s="39"/>
      <c r="L179" s="42"/>
      <c r="M179" s="39"/>
      <c r="N179" s="49">
        <v>24939.66</v>
      </c>
      <c r="O179" s="39"/>
      <c r="P179" s="50">
        <v>23193.88</v>
      </c>
      <c r="GO179" s="35"/>
      <c r="GP179" s="35"/>
      <c r="GQ179" s="35"/>
      <c r="GR179" s="35"/>
      <c r="GS179" s="35"/>
      <c r="GT179" s="35"/>
      <c r="GV179" s="35" t="s">
        <v>54</v>
      </c>
      <c r="GX179" s="35"/>
      <c r="GZ179" s="35"/>
      <c r="HB179" s="35"/>
    </row>
    <row r="180" spans="1:210" customFormat="1" ht="0.75" customHeight="1" x14ac:dyDescent="0.25">
      <c r="A180" s="51"/>
      <c r="B180" s="52"/>
      <c r="C180" s="52"/>
      <c r="D180" s="52"/>
      <c r="E180" s="52"/>
      <c r="F180" s="52"/>
      <c r="G180" s="52"/>
      <c r="H180" s="53"/>
      <c r="I180" s="54"/>
      <c r="J180" s="54"/>
      <c r="K180" s="54"/>
      <c r="L180" s="55"/>
      <c r="M180" s="54"/>
      <c r="N180" s="55"/>
      <c r="O180" s="54"/>
      <c r="P180" s="56"/>
      <c r="GO180" s="35"/>
      <c r="GP180" s="35"/>
      <c r="GQ180" s="35"/>
      <c r="GR180" s="35"/>
      <c r="GS180" s="35"/>
      <c r="GT180" s="35"/>
      <c r="GV180" s="35"/>
      <c r="GX180" s="35"/>
      <c r="GZ180" s="35"/>
      <c r="HB180" s="35"/>
    </row>
    <row r="181" spans="1:210" customFormat="1" ht="21.6" customHeight="1" x14ac:dyDescent="0.25">
      <c r="A181" s="36" t="s">
        <v>183</v>
      </c>
      <c r="B181" s="37" t="s">
        <v>121</v>
      </c>
      <c r="C181" s="162" t="s">
        <v>184</v>
      </c>
      <c r="D181" s="162"/>
      <c r="E181" s="162"/>
      <c r="F181" s="162"/>
      <c r="G181" s="162"/>
      <c r="H181" s="38" t="s">
        <v>118</v>
      </c>
      <c r="I181" s="39">
        <v>0.31</v>
      </c>
      <c r="J181" s="40">
        <v>1</v>
      </c>
      <c r="K181" s="58">
        <v>0.31</v>
      </c>
      <c r="L181" s="42"/>
      <c r="M181" s="39"/>
      <c r="N181" s="43"/>
      <c r="O181" s="39"/>
      <c r="P181" s="44"/>
      <c r="GO181" s="35"/>
      <c r="GP181" s="35" t="s">
        <v>184</v>
      </c>
      <c r="GQ181" s="35" t="s">
        <v>2</v>
      </c>
      <c r="GR181" s="35" t="s">
        <v>2</v>
      </c>
      <c r="GS181" s="35" t="s">
        <v>2</v>
      </c>
      <c r="GT181" s="35" t="s">
        <v>2</v>
      </c>
      <c r="GV181" s="35"/>
      <c r="GX181" s="35"/>
      <c r="GZ181" s="35"/>
      <c r="HB181" s="35"/>
    </row>
    <row r="182" spans="1:210" customFormat="1" ht="14.45" customHeight="1" x14ac:dyDescent="0.25">
      <c r="A182" s="45"/>
      <c r="B182" s="46"/>
      <c r="C182" s="163" t="s">
        <v>185</v>
      </c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4"/>
      <c r="GO182" s="35"/>
      <c r="GP182" s="35"/>
      <c r="GQ182" s="35"/>
      <c r="GR182" s="35"/>
      <c r="GS182" s="35"/>
      <c r="GT182" s="35"/>
      <c r="GU182" s="3" t="s">
        <v>185</v>
      </c>
      <c r="GV182" s="35"/>
      <c r="GX182" s="35"/>
      <c r="GZ182" s="35"/>
      <c r="HB182" s="35"/>
    </row>
    <row r="183" spans="1:210" customFormat="1" ht="14.45" customHeight="1" x14ac:dyDescent="0.25">
      <c r="A183" s="47"/>
      <c r="B183" s="48"/>
      <c r="C183" s="165" t="s">
        <v>54</v>
      </c>
      <c r="D183" s="165"/>
      <c r="E183" s="165"/>
      <c r="F183" s="165"/>
      <c r="G183" s="165"/>
      <c r="H183" s="38"/>
      <c r="I183" s="39"/>
      <c r="J183" s="39"/>
      <c r="K183" s="39"/>
      <c r="L183" s="42"/>
      <c r="M183" s="39"/>
      <c r="N183" s="49">
        <v>554438.26</v>
      </c>
      <c r="O183" s="39"/>
      <c r="P183" s="50">
        <v>171875.86</v>
      </c>
      <c r="GO183" s="35"/>
      <c r="GP183" s="35"/>
      <c r="GQ183" s="35"/>
      <c r="GR183" s="35"/>
      <c r="GS183" s="35"/>
      <c r="GT183" s="35"/>
      <c r="GV183" s="35" t="s">
        <v>54</v>
      </c>
      <c r="GX183" s="35"/>
      <c r="GZ183" s="35"/>
      <c r="HB183" s="35"/>
    </row>
    <row r="184" spans="1:210" customFormat="1" ht="0.75" customHeight="1" x14ac:dyDescent="0.25">
      <c r="A184" s="51"/>
      <c r="B184" s="52"/>
      <c r="C184" s="52"/>
      <c r="D184" s="52"/>
      <c r="E184" s="52"/>
      <c r="F184" s="52"/>
      <c r="G184" s="52"/>
      <c r="H184" s="53"/>
      <c r="I184" s="54"/>
      <c r="J184" s="54"/>
      <c r="K184" s="54"/>
      <c r="L184" s="55"/>
      <c r="M184" s="54"/>
      <c r="N184" s="55"/>
      <c r="O184" s="54"/>
      <c r="P184" s="56"/>
      <c r="GO184" s="35"/>
      <c r="GP184" s="35"/>
      <c r="GQ184" s="35"/>
      <c r="GR184" s="35"/>
      <c r="GS184" s="35"/>
      <c r="GT184" s="35"/>
      <c r="GV184" s="35"/>
      <c r="GX184" s="35"/>
      <c r="GZ184" s="35"/>
      <c r="HB184" s="35"/>
    </row>
    <row r="185" spans="1:210" customFormat="1" ht="42" customHeight="1" x14ac:dyDescent="0.25">
      <c r="A185" s="36" t="s">
        <v>186</v>
      </c>
      <c r="B185" s="37" t="s">
        <v>187</v>
      </c>
      <c r="C185" s="177" t="s">
        <v>188</v>
      </c>
      <c r="D185" s="177"/>
      <c r="E185" s="177"/>
      <c r="F185" s="177"/>
      <c r="G185" s="177"/>
      <c r="H185" s="38" t="s">
        <v>189</v>
      </c>
      <c r="I185" s="39">
        <v>310</v>
      </c>
      <c r="J185" s="40">
        <v>1</v>
      </c>
      <c r="K185" s="40">
        <v>310</v>
      </c>
      <c r="L185" s="49">
        <v>2571.98</v>
      </c>
      <c r="M185" s="58">
        <v>1.32</v>
      </c>
      <c r="N185" s="59">
        <v>3395.01</v>
      </c>
      <c r="O185" s="39"/>
      <c r="P185" s="50">
        <v>1052453.1000000001</v>
      </c>
      <c r="GO185" s="35"/>
      <c r="GP185" s="35" t="s">
        <v>188</v>
      </c>
      <c r="GQ185" s="35" t="s">
        <v>2</v>
      </c>
      <c r="GR185" s="35" t="s">
        <v>2</v>
      </c>
      <c r="GS185" s="35" t="s">
        <v>2</v>
      </c>
      <c r="GT185" s="35" t="s">
        <v>2</v>
      </c>
      <c r="GV185" s="35"/>
      <c r="GX185" s="35"/>
      <c r="GZ185" s="35"/>
      <c r="HB185" s="35"/>
    </row>
    <row r="186" spans="1:210" customFormat="1" ht="14.45" customHeight="1" x14ac:dyDescent="0.25">
      <c r="A186" s="47"/>
      <c r="B186" s="48"/>
      <c r="C186" s="165" t="s">
        <v>54</v>
      </c>
      <c r="D186" s="165"/>
      <c r="E186" s="165"/>
      <c r="F186" s="165"/>
      <c r="G186" s="165"/>
      <c r="H186" s="38"/>
      <c r="I186" s="39"/>
      <c r="J186" s="39"/>
      <c r="K186" s="39"/>
      <c r="L186" s="42"/>
      <c r="M186" s="39"/>
      <c r="N186" s="42"/>
      <c r="O186" s="39"/>
      <c r="P186" s="50">
        <v>1052453.1000000001</v>
      </c>
      <c r="GO186" s="35"/>
      <c r="GP186" s="35"/>
      <c r="GQ186" s="35"/>
      <c r="GR186" s="35"/>
      <c r="GS186" s="35"/>
      <c r="GT186" s="35"/>
      <c r="GV186" s="35" t="s">
        <v>54</v>
      </c>
      <c r="GX186" s="35"/>
      <c r="GZ186" s="35"/>
      <c r="HB186" s="35"/>
    </row>
    <row r="187" spans="1:210" customFormat="1" ht="0.75" customHeight="1" x14ac:dyDescent="0.25">
      <c r="A187" s="51"/>
      <c r="B187" s="52"/>
      <c r="C187" s="52"/>
      <c r="D187" s="52"/>
      <c r="E187" s="52"/>
      <c r="F187" s="52"/>
      <c r="G187" s="52"/>
      <c r="H187" s="53"/>
      <c r="I187" s="54"/>
      <c r="J187" s="54"/>
      <c r="K187" s="54"/>
      <c r="L187" s="55"/>
      <c r="M187" s="54"/>
      <c r="N187" s="55"/>
      <c r="O187" s="54"/>
      <c r="P187" s="56"/>
      <c r="GO187" s="35"/>
      <c r="GP187" s="35"/>
      <c r="GQ187" s="35"/>
      <c r="GR187" s="35"/>
      <c r="GS187" s="35"/>
      <c r="GT187" s="35"/>
      <c r="GV187" s="35"/>
      <c r="GX187" s="35"/>
      <c r="GZ187" s="35"/>
      <c r="HB187" s="35"/>
    </row>
    <row r="188" spans="1:210" customFormat="1" ht="31.9" customHeight="1" x14ac:dyDescent="0.25">
      <c r="A188" s="36" t="s">
        <v>190</v>
      </c>
      <c r="B188" s="37" t="s">
        <v>191</v>
      </c>
      <c r="C188" s="177" t="s">
        <v>192</v>
      </c>
      <c r="D188" s="177"/>
      <c r="E188" s="177"/>
      <c r="F188" s="177"/>
      <c r="G188" s="177"/>
      <c r="H188" s="38" t="s">
        <v>193</v>
      </c>
      <c r="I188" s="39">
        <v>16</v>
      </c>
      <c r="J188" s="40">
        <v>1</v>
      </c>
      <c r="K188" s="40">
        <v>16</v>
      </c>
      <c r="L188" s="49">
        <v>6601.67</v>
      </c>
      <c r="M188" s="58">
        <v>1.1100000000000001</v>
      </c>
      <c r="N188" s="59">
        <v>7327.85</v>
      </c>
      <c r="O188" s="39"/>
      <c r="P188" s="50">
        <v>117245.6</v>
      </c>
      <c r="GO188" s="35"/>
      <c r="GP188" s="35" t="s">
        <v>192</v>
      </c>
      <c r="GQ188" s="35" t="s">
        <v>2</v>
      </c>
      <c r="GR188" s="35" t="s">
        <v>2</v>
      </c>
      <c r="GS188" s="35" t="s">
        <v>2</v>
      </c>
      <c r="GT188" s="35" t="s">
        <v>2</v>
      </c>
      <c r="GV188" s="35"/>
      <c r="GX188" s="35"/>
      <c r="GZ188" s="35"/>
      <c r="HB188" s="35"/>
    </row>
    <row r="189" spans="1:210" customFormat="1" ht="14.45" customHeight="1" x14ac:dyDescent="0.25">
      <c r="A189" s="47"/>
      <c r="B189" s="48"/>
      <c r="C189" s="165" t="s">
        <v>54</v>
      </c>
      <c r="D189" s="165"/>
      <c r="E189" s="165"/>
      <c r="F189" s="165"/>
      <c r="G189" s="165"/>
      <c r="H189" s="38"/>
      <c r="I189" s="39"/>
      <c r="J189" s="39"/>
      <c r="K189" s="39"/>
      <c r="L189" s="42"/>
      <c r="M189" s="39"/>
      <c r="N189" s="42"/>
      <c r="O189" s="39"/>
      <c r="P189" s="50">
        <v>117245.6</v>
      </c>
      <c r="GO189" s="35"/>
      <c r="GP189" s="35"/>
      <c r="GQ189" s="35"/>
      <c r="GR189" s="35"/>
      <c r="GS189" s="35"/>
      <c r="GT189" s="35"/>
      <c r="GV189" s="35" t="s">
        <v>54</v>
      </c>
      <c r="GX189" s="35"/>
      <c r="GZ189" s="35"/>
      <c r="HB189" s="35"/>
    </row>
    <row r="190" spans="1:210" customFormat="1" ht="0.75" customHeight="1" x14ac:dyDescent="0.25">
      <c r="A190" s="51"/>
      <c r="B190" s="52"/>
      <c r="C190" s="52"/>
      <c r="D190" s="52"/>
      <c r="E190" s="52"/>
      <c r="F190" s="52"/>
      <c r="G190" s="52"/>
      <c r="H190" s="53"/>
      <c r="I190" s="54"/>
      <c r="J190" s="54"/>
      <c r="K190" s="54"/>
      <c r="L190" s="55"/>
      <c r="M190" s="54"/>
      <c r="N190" s="55"/>
      <c r="O190" s="54"/>
      <c r="P190" s="56"/>
      <c r="GO190" s="35"/>
      <c r="GP190" s="35"/>
      <c r="GQ190" s="35"/>
      <c r="GR190" s="35"/>
      <c r="GS190" s="35"/>
      <c r="GT190" s="35"/>
      <c r="GV190" s="35"/>
      <c r="GX190" s="35"/>
      <c r="GZ190" s="35"/>
      <c r="HB190" s="35"/>
    </row>
    <row r="191" spans="1:210" customFormat="1" ht="52.15" customHeight="1" x14ac:dyDescent="0.25">
      <c r="A191" s="36" t="s">
        <v>194</v>
      </c>
      <c r="B191" s="37" t="s">
        <v>195</v>
      </c>
      <c r="C191" s="162" t="s">
        <v>196</v>
      </c>
      <c r="D191" s="162"/>
      <c r="E191" s="162"/>
      <c r="F191" s="162"/>
      <c r="G191" s="162"/>
      <c r="H191" s="38" t="s">
        <v>197</v>
      </c>
      <c r="I191" s="39">
        <v>56</v>
      </c>
      <c r="J191" s="40">
        <v>1</v>
      </c>
      <c r="K191" s="40">
        <v>56</v>
      </c>
      <c r="L191" s="49">
        <v>1157.4100000000001</v>
      </c>
      <c r="M191" s="58">
        <v>1.36</v>
      </c>
      <c r="N191" s="59">
        <v>1574.08</v>
      </c>
      <c r="O191" s="39"/>
      <c r="P191" s="50">
        <v>88148.479999999996</v>
      </c>
      <c r="GO191" s="35"/>
      <c r="GP191" s="35" t="s">
        <v>196</v>
      </c>
      <c r="GQ191" s="35" t="s">
        <v>2</v>
      </c>
      <c r="GR191" s="35" t="s">
        <v>2</v>
      </c>
      <c r="GS191" s="35" t="s">
        <v>2</v>
      </c>
      <c r="GT191" s="35" t="s">
        <v>2</v>
      </c>
      <c r="GV191" s="35"/>
      <c r="GX191" s="35"/>
      <c r="GZ191" s="35"/>
      <c r="HB191" s="35"/>
    </row>
    <row r="192" spans="1:210" customFormat="1" ht="14.45" customHeight="1" x14ac:dyDescent="0.25">
      <c r="A192" s="45"/>
      <c r="B192" s="46"/>
      <c r="C192" s="163" t="s">
        <v>198</v>
      </c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4"/>
      <c r="GO192" s="35"/>
      <c r="GP192" s="35"/>
      <c r="GQ192" s="35"/>
      <c r="GR192" s="35"/>
      <c r="GS192" s="35"/>
      <c r="GT192" s="35"/>
      <c r="GU192" s="3" t="s">
        <v>198</v>
      </c>
      <c r="GV192" s="35"/>
      <c r="GX192" s="35"/>
      <c r="GZ192" s="35"/>
      <c r="HB192" s="35"/>
    </row>
    <row r="193" spans="1:210" customFormat="1" ht="14.45" customHeight="1" x14ac:dyDescent="0.25">
      <c r="A193" s="47"/>
      <c r="B193" s="48"/>
      <c r="C193" s="165" t="s">
        <v>54</v>
      </c>
      <c r="D193" s="165"/>
      <c r="E193" s="165"/>
      <c r="F193" s="165"/>
      <c r="G193" s="165"/>
      <c r="H193" s="38"/>
      <c r="I193" s="39"/>
      <c r="J193" s="39"/>
      <c r="K193" s="39"/>
      <c r="L193" s="42"/>
      <c r="M193" s="39"/>
      <c r="N193" s="42"/>
      <c r="O193" s="39"/>
      <c r="P193" s="50">
        <v>88148.479999999996</v>
      </c>
      <c r="GO193" s="35"/>
      <c r="GP193" s="35"/>
      <c r="GQ193" s="35"/>
      <c r="GR193" s="35"/>
      <c r="GS193" s="35"/>
      <c r="GT193" s="35"/>
      <c r="GV193" s="35" t="s">
        <v>54</v>
      </c>
      <c r="GX193" s="35"/>
      <c r="GZ193" s="35"/>
      <c r="HB193" s="35"/>
    </row>
    <row r="194" spans="1:210" customFormat="1" ht="0.75" customHeight="1" x14ac:dyDescent="0.25">
      <c r="A194" s="51"/>
      <c r="B194" s="52"/>
      <c r="C194" s="52"/>
      <c r="D194" s="52"/>
      <c r="E194" s="52"/>
      <c r="F194" s="52"/>
      <c r="G194" s="52"/>
      <c r="H194" s="53"/>
      <c r="I194" s="54"/>
      <c r="J194" s="54"/>
      <c r="K194" s="54"/>
      <c r="L194" s="55"/>
      <c r="M194" s="54"/>
      <c r="N194" s="55"/>
      <c r="O194" s="54"/>
      <c r="P194" s="56"/>
      <c r="GO194" s="35"/>
      <c r="GP194" s="35"/>
      <c r="GQ194" s="35"/>
      <c r="GR194" s="35"/>
      <c r="GS194" s="35"/>
      <c r="GT194" s="35"/>
      <c r="GV194" s="35"/>
      <c r="GX194" s="35"/>
      <c r="GZ194" s="35"/>
      <c r="HB194" s="35"/>
    </row>
    <row r="195" spans="1:210" customFormat="1" ht="14.45" customHeight="1" x14ac:dyDescent="0.25">
      <c r="A195" s="36" t="s">
        <v>199</v>
      </c>
      <c r="B195" s="37" t="s">
        <v>200</v>
      </c>
      <c r="C195" s="177" t="s">
        <v>201</v>
      </c>
      <c r="D195" s="177"/>
      <c r="E195" s="177"/>
      <c r="F195" s="177"/>
      <c r="G195" s="177"/>
      <c r="H195" s="38" t="s">
        <v>193</v>
      </c>
      <c r="I195" s="39">
        <v>2</v>
      </c>
      <c r="J195" s="40">
        <v>1</v>
      </c>
      <c r="K195" s="40">
        <v>2</v>
      </c>
      <c r="L195" s="42"/>
      <c r="M195" s="39"/>
      <c r="N195" s="43"/>
      <c r="O195" s="39"/>
      <c r="P195" s="44"/>
      <c r="GO195" s="35"/>
      <c r="GP195" s="35" t="s">
        <v>201</v>
      </c>
      <c r="GQ195" s="35" t="s">
        <v>2</v>
      </c>
      <c r="GR195" s="35" t="s">
        <v>2</v>
      </c>
      <c r="GS195" s="35" t="s">
        <v>2</v>
      </c>
      <c r="GT195" s="35" t="s">
        <v>2</v>
      </c>
      <c r="GV195" s="35"/>
      <c r="GX195" s="35"/>
      <c r="GZ195" s="35"/>
      <c r="HB195" s="35"/>
    </row>
    <row r="196" spans="1:210" customFormat="1" ht="14.45" customHeight="1" x14ac:dyDescent="0.25">
      <c r="A196" s="47"/>
      <c r="B196" s="48"/>
      <c r="C196" s="165" t="s">
        <v>54</v>
      </c>
      <c r="D196" s="165"/>
      <c r="E196" s="165"/>
      <c r="F196" s="165"/>
      <c r="G196" s="165"/>
      <c r="H196" s="38"/>
      <c r="I196" s="39"/>
      <c r="J196" s="39"/>
      <c r="K196" s="39"/>
      <c r="L196" s="42"/>
      <c r="M196" s="39"/>
      <c r="N196" s="49">
        <v>3396.62</v>
      </c>
      <c r="O196" s="39"/>
      <c r="P196" s="50">
        <v>6793.23</v>
      </c>
      <c r="GO196" s="35"/>
      <c r="GP196" s="35"/>
      <c r="GQ196" s="35"/>
      <c r="GR196" s="35"/>
      <c r="GS196" s="35"/>
      <c r="GT196" s="35"/>
      <c r="GV196" s="35" t="s">
        <v>54</v>
      </c>
      <c r="GX196" s="35"/>
      <c r="GZ196" s="35"/>
      <c r="HB196" s="35"/>
    </row>
    <row r="197" spans="1:210" customFormat="1" ht="0.75" customHeight="1" x14ac:dyDescent="0.25">
      <c r="A197" s="51"/>
      <c r="B197" s="52"/>
      <c r="C197" s="52"/>
      <c r="D197" s="52"/>
      <c r="E197" s="52"/>
      <c r="F197" s="52"/>
      <c r="G197" s="52"/>
      <c r="H197" s="53"/>
      <c r="I197" s="54"/>
      <c r="J197" s="54"/>
      <c r="K197" s="54"/>
      <c r="L197" s="55"/>
      <c r="M197" s="54"/>
      <c r="N197" s="55"/>
      <c r="O197" s="54"/>
      <c r="P197" s="56"/>
      <c r="GO197" s="35"/>
      <c r="GP197" s="35"/>
      <c r="GQ197" s="35"/>
      <c r="GR197" s="35"/>
      <c r="GS197" s="35"/>
      <c r="GT197" s="35"/>
      <c r="GV197" s="35"/>
      <c r="GX197" s="35"/>
      <c r="GZ197" s="35"/>
      <c r="HB197" s="35"/>
    </row>
    <row r="198" spans="1:210" customFormat="1" ht="31.9" customHeight="1" x14ac:dyDescent="0.25">
      <c r="A198" s="36" t="s">
        <v>202</v>
      </c>
      <c r="B198" s="37" t="s">
        <v>203</v>
      </c>
      <c r="C198" s="177" t="s">
        <v>204</v>
      </c>
      <c r="D198" s="177"/>
      <c r="E198" s="177"/>
      <c r="F198" s="177"/>
      <c r="G198" s="177"/>
      <c r="H198" s="38" t="s">
        <v>193</v>
      </c>
      <c r="I198" s="39">
        <v>2</v>
      </c>
      <c r="J198" s="40">
        <v>1</v>
      </c>
      <c r="K198" s="40">
        <v>2</v>
      </c>
      <c r="L198" s="49">
        <v>1254.31</v>
      </c>
      <c r="M198" s="58">
        <v>1.1200000000000001</v>
      </c>
      <c r="N198" s="59">
        <v>1404.83</v>
      </c>
      <c r="O198" s="39"/>
      <c r="P198" s="50">
        <v>2809.66</v>
      </c>
      <c r="GO198" s="35"/>
      <c r="GP198" s="35" t="s">
        <v>204</v>
      </c>
      <c r="GQ198" s="35" t="s">
        <v>2</v>
      </c>
      <c r="GR198" s="35" t="s">
        <v>2</v>
      </c>
      <c r="GS198" s="35" t="s">
        <v>2</v>
      </c>
      <c r="GT198" s="35" t="s">
        <v>2</v>
      </c>
      <c r="GV198" s="35"/>
      <c r="GX198" s="35"/>
      <c r="GZ198" s="35"/>
      <c r="HB198" s="35"/>
    </row>
    <row r="199" spans="1:210" customFormat="1" ht="14.45" customHeight="1" x14ac:dyDescent="0.25">
      <c r="A199" s="47"/>
      <c r="B199" s="48"/>
      <c r="C199" s="165" t="s">
        <v>54</v>
      </c>
      <c r="D199" s="165"/>
      <c r="E199" s="165"/>
      <c r="F199" s="165"/>
      <c r="G199" s="165"/>
      <c r="H199" s="38"/>
      <c r="I199" s="39"/>
      <c r="J199" s="39"/>
      <c r="K199" s="39"/>
      <c r="L199" s="42"/>
      <c r="M199" s="39"/>
      <c r="N199" s="42"/>
      <c r="O199" s="39"/>
      <c r="P199" s="50">
        <v>2809.66</v>
      </c>
      <c r="GO199" s="35"/>
      <c r="GP199" s="35"/>
      <c r="GQ199" s="35"/>
      <c r="GR199" s="35"/>
      <c r="GS199" s="35"/>
      <c r="GT199" s="35"/>
      <c r="GV199" s="35" t="s">
        <v>54</v>
      </c>
      <c r="GX199" s="35"/>
      <c r="GZ199" s="35"/>
      <c r="HB199" s="35"/>
    </row>
    <row r="200" spans="1:210" customFormat="1" ht="0.75" customHeight="1" x14ac:dyDescent="0.25">
      <c r="A200" s="51"/>
      <c r="B200" s="52"/>
      <c r="C200" s="52"/>
      <c r="D200" s="52"/>
      <c r="E200" s="52"/>
      <c r="F200" s="52"/>
      <c r="G200" s="52"/>
      <c r="H200" s="53"/>
      <c r="I200" s="54"/>
      <c r="J200" s="54"/>
      <c r="K200" s="54"/>
      <c r="L200" s="55"/>
      <c r="M200" s="54"/>
      <c r="N200" s="55"/>
      <c r="O200" s="54"/>
      <c r="P200" s="56"/>
      <c r="GO200" s="35"/>
      <c r="GP200" s="35"/>
      <c r="GQ200" s="35"/>
      <c r="GR200" s="35"/>
      <c r="GS200" s="35"/>
      <c r="GT200" s="35"/>
      <c r="GV200" s="35"/>
      <c r="GX200" s="35"/>
      <c r="GZ200" s="35"/>
      <c r="HB200" s="35"/>
    </row>
    <row r="201" spans="1:210" customFormat="1" ht="21.6" customHeight="1" x14ac:dyDescent="0.25">
      <c r="A201" s="36" t="s">
        <v>205</v>
      </c>
      <c r="B201" s="37" t="s">
        <v>206</v>
      </c>
      <c r="C201" s="162" t="s">
        <v>207</v>
      </c>
      <c r="D201" s="162"/>
      <c r="E201" s="162"/>
      <c r="F201" s="162"/>
      <c r="G201" s="162"/>
      <c r="H201" s="38" t="s">
        <v>103</v>
      </c>
      <c r="I201" s="39">
        <v>1.86</v>
      </c>
      <c r="J201" s="40">
        <v>1</v>
      </c>
      <c r="K201" s="58">
        <v>1.86</v>
      </c>
      <c r="L201" s="42"/>
      <c r="M201" s="39"/>
      <c r="N201" s="43"/>
      <c r="O201" s="39"/>
      <c r="P201" s="44"/>
      <c r="GO201" s="35"/>
      <c r="GP201" s="35" t="s">
        <v>207</v>
      </c>
      <c r="GQ201" s="35" t="s">
        <v>2</v>
      </c>
      <c r="GR201" s="35" t="s">
        <v>2</v>
      </c>
      <c r="GS201" s="35" t="s">
        <v>2</v>
      </c>
      <c r="GT201" s="35" t="s">
        <v>2</v>
      </c>
      <c r="GV201" s="35"/>
      <c r="GX201" s="35"/>
      <c r="GZ201" s="35"/>
      <c r="HB201" s="35"/>
    </row>
    <row r="202" spans="1:210" customFormat="1" ht="14.45" customHeight="1" x14ac:dyDescent="0.25">
      <c r="A202" s="45"/>
      <c r="B202" s="46"/>
      <c r="C202" s="163" t="s">
        <v>208</v>
      </c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4"/>
      <c r="GO202" s="35"/>
      <c r="GP202" s="35"/>
      <c r="GQ202" s="35"/>
      <c r="GR202" s="35"/>
      <c r="GS202" s="35"/>
      <c r="GT202" s="35"/>
      <c r="GU202" s="3" t="s">
        <v>208</v>
      </c>
      <c r="GV202" s="35"/>
      <c r="GX202" s="35"/>
      <c r="GZ202" s="35"/>
      <c r="HB202" s="35"/>
    </row>
    <row r="203" spans="1:210" customFormat="1" ht="14.45" customHeight="1" x14ac:dyDescent="0.25">
      <c r="A203" s="47"/>
      <c r="B203" s="48"/>
      <c r="C203" s="165" t="s">
        <v>54</v>
      </c>
      <c r="D203" s="165"/>
      <c r="E203" s="165"/>
      <c r="F203" s="165"/>
      <c r="G203" s="165"/>
      <c r="H203" s="38"/>
      <c r="I203" s="39"/>
      <c r="J203" s="39"/>
      <c r="K203" s="39"/>
      <c r="L203" s="42"/>
      <c r="M203" s="39"/>
      <c r="N203" s="49">
        <v>102765.04</v>
      </c>
      <c r="O203" s="39"/>
      <c r="P203" s="50">
        <v>191142.98</v>
      </c>
      <c r="GO203" s="35"/>
      <c r="GP203" s="35"/>
      <c r="GQ203" s="35"/>
      <c r="GR203" s="35"/>
      <c r="GS203" s="35"/>
      <c r="GT203" s="35"/>
      <c r="GV203" s="35" t="s">
        <v>54</v>
      </c>
      <c r="GX203" s="35"/>
      <c r="GZ203" s="35"/>
      <c r="HB203" s="35"/>
    </row>
    <row r="204" spans="1:210" customFormat="1" ht="0.75" customHeight="1" x14ac:dyDescent="0.25">
      <c r="A204" s="51"/>
      <c r="B204" s="52"/>
      <c r="C204" s="52"/>
      <c r="D204" s="52"/>
      <c r="E204" s="52"/>
      <c r="F204" s="52"/>
      <c r="G204" s="52"/>
      <c r="H204" s="53"/>
      <c r="I204" s="54"/>
      <c r="J204" s="54"/>
      <c r="K204" s="54"/>
      <c r="L204" s="55"/>
      <c r="M204" s="54"/>
      <c r="N204" s="55"/>
      <c r="O204" s="54"/>
      <c r="P204" s="56"/>
      <c r="GO204" s="35"/>
      <c r="GP204" s="35"/>
      <c r="GQ204" s="35"/>
      <c r="GR204" s="35"/>
      <c r="GS204" s="35"/>
      <c r="GT204" s="35"/>
      <c r="GV204" s="35"/>
      <c r="GX204" s="35"/>
      <c r="GZ204" s="35"/>
      <c r="HB204" s="35"/>
    </row>
    <row r="205" spans="1:210" customFormat="1" ht="14.45" customHeight="1" x14ac:dyDescent="0.25">
      <c r="A205" s="36" t="s">
        <v>209</v>
      </c>
      <c r="B205" s="37" t="s">
        <v>176</v>
      </c>
      <c r="C205" s="162" t="s">
        <v>177</v>
      </c>
      <c r="D205" s="162"/>
      <c r="E205" s="162"/>
      <c r="F205" s="162"/>
      <c r="G205" s="162"/>
      <c r="H205" s="38" t="s">
        <v>178</v>
      </c>
      <c r="I205" s="39">
        <v>204.6</v>
      </c>
      <c r="J205" s="40">
        <v>1</v>
      </c>
      <c r="K205" s="83">
        <v>204.6</v>
      </c>
      <c r="L205" s="87">
        <v>565.20000000000005</v>
      </c>
      <c r="M205" s="58">
        <v>1.63</v>
      </c>
      <c r="N205" s="60">
        <v>921.28</v>
      </c>
      <c r="O205" s="39"/>
      <c r="P205" s="50">
        <v>188493.89</v>
      </c>
      <c r="GO205" s="35"/>
      <c r="GP205" s="35" t="s">
        <v>177</v>
      </c>
      <c r="GQ205" s="35" t="s">
        <v>2</v>
      </c>
      <c r="GR205" s="35" t="s">
        <v>2</v>
      </c>
      <c r="GS205" s="35" t="s">
        <v>2</v>
      </c>
      <c r="GT205" s="35" t="s">
        <v>2</v>
      </c>
      <c r="GV205" s="35"/>
      <c r="GX205" s="35"/>
      <c r="GZ205" s="35"/>
      <c r="HB205" s="35"/>
    </row>
    <row r="206" spans="1:210" customFormat="1" ht="14.45" customHeight="1" x14ac:dyDescent="0.25">
      <c r="A206" s="45"/>
      <c r="B206" s="46"/>
      <c r="C206" s="163" t="s">
        <v>210</v>
      </c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4"/>
      <c r="GO206" s="35"/>
      <c r="GP206" s="35"/>
      <c r="GQ206" s="35"/>
      <c r="GR206" s="35"/>
      <c r="GS206" s="35"/>
      <c r="GT206" s="35"/>
      <c r="GU206" s="3" t="s">
        <v>210</v>
      </c>
      <c r="GV206" s="35"/>
      <c r="GX206" s="35"/>
      <c r="GZ206" s="35"/>
      <c r="HB206" s="35"/>
    </row>
    <row r="207" spans="1:210" customFormat="1" ht="14.45" customHeight="1" x14ac:dyDescent="0.25">
      <c r="A207" s="47"/>
      <c r="B207" s="48"/>
      <c r="C207" s="165" t="s">
        <v>54</v>
      </c>
      <c r="D207" s="165"/>
      <c r="E207" s="165"/>
      <c r="F207" s="165"/>
      <c r="G207" s="165"/>
      <c r="H207" s="38"/>
      <c r="I207" s="39"/>
      <c r="J207" s="39"/>
      <c r="K207" s="39"/>
      <c r="L207" s="42"/>
      <c r="M207" s="39"/>
      <c r="N207" s="42"/>
      <c r="O207" s="39"/>
      <c r="P207" s="50">
        <v>188493.89</v>
      </c>
      <c r="GO207" s="35"/>
      <c r="GP207" s="35"/>
      <c r="GQ207" s="35"/>
      <c r="GR207" s="35"/>
      <c r="GS207" s="35"/>
      <c r="GT207" s="35"/>
      <c r="GV207" s="35" t="s">
        <v>54</v>
      </c>
      <c r="GX207" s="35"/>
      <c r="GZ207" s="35"/>
      <c r="HB207" s="35"/>
    </row>
    <row r="208" spans="1:210" customFormat="1" ht="0.75" customHeight="1" x14ac:dyDescent="0.25">
      <c r="A208" s="51"/>
      <c r="B208" s="52"/>
      <c r="C208" s="52"/>
      <c r="D208" s="52"/>
      <c r="E208" s="52"/>
      <c r="F208" s="52"/>
      <c r="G208" s="52"/>
      <c r="H208" s="53"/>
      <c r="I208" s="54"/>
      <c r="J208" s="54"/>
      <c r="K208" s="54"/>
      <c r="L208" s="55"/>
      <c r="M208" s="54"/>
      <c r="N208" s="55"/>
      <c r="O208" s="54"/>
      <c r="P208" s="56"/>
      <c r="GO208" s="35"/>
      <c r="GP208" s="35"/>
      <c r="GQ208" s="35"/>
      <c r="GR208" s="35"/>
      <c r="GS208" s="35"/>
      <c r="GT208" s="35"/>
      <c r="GV208" s="35"/>
      <c r="GX208" s="35"/>
      <c r="GZ208" s="35"/>
      <c r="HB208" s="35"/>
    </row>
    <row r="209" spans="1:210" customFormat="1" ht="21.6" customHeight="1" x14ac:dyDescent="0.25">
      <c r="A209" s="36" t="s">
        <v>211</v>
      </c>
      <c r="B209" s="37" t="s">
        <v>212</v>
      </c>
      <c r="C209" s="162" t="s">
        <v>213</v>
      </c>
      <c r="D209" s="162"/>
      <c r="E209" s="162"/>
      <c r="F209" s="162"/>
      <c r="G209" s="162"/>
      <c r="H209" s="38" t="s">
        <v>108</v>
      </c>
      <c r="I209" s="39">
        <v>1.2709999999999999</v>
      </c>
      <c r="J209" s="40">
        <v>1</v>
      </c>
      <c r="K209" s="84">
        <v>1.2709999999999999</v>
      </c>
      <c r="L209" s="42"/>
      <c r="M209" s="39"/>
      <c r="N209" s="43"/>
      <c r="O209" s="39"/>
      <c r="P209" s="44"/>
      <c r="GO209" s="35"/>
      <c r="GP209" s="35" t="s">
        <v>213</v>
      </c>
      <c r="GQ209" s="35" t="s">
        <v>2</v>
      </c>
      <c r="GR209" s="35" t="s">
        <v>2</v>
      </c>
      <c r="GS209" s="35" t="s">
        <v>2</v>
      </c>
      <c r="GT209" s="35" t="s">
        <v>2</v>
      </c>
      <c r="GV209" s="35"/>
      <c r="GX209" s="35"/>
      <c r="GZ209" s="35"/>
      <c r="HB209" s="35"/>
    </row>
    <row r="210" spans="1:210" customFormat="1" ht="14.45" customHeight="1" x14ac:dyDescent="0.25">
      <c r="A210" s="45"/>
      <c r="B210" s="46"/>
      <c r="C210" s="163" t="s">
        <v>214</v>
      </c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  <c r="N210" s="163"/>
      <c r="O210" s="163"/>
      <c r="P210" s="164"/>
      <c r="GO210" s="35"/>
      <c r="GP210" s="35"/>
      <c r="GQ210" s="35"/>
      <c r="GR210" s="35"/>
      <c r="GS210" s="35"/>
      <c r="GT210" s="35"/>
      <c r="GU210" s="3" t="s">
        <v>214</v>
      </c>
      <c r="GV210" s="35"/>
      <c r="GX210" s="35"/>
      <c r="GZ210" s="35"/>
      <c r="HB210" s="35"/>
    </row>
    <row r="211" spans="1:210" customFormat="1" ht="14.45" customHeight="1" x14ac:dyDescent="0.25">
      <c r="A211" s="47"/>
      <c r="B211" s="48"/>
      <c r="C211" s="165" t="s">
        <v>54</v>
      </c>
      <c r="D211" s="165"/>
      <c r="E211" s="165"/>
      <c r="F211" s="165"/>
      <c r="G211" s="165"/>
      <c r="H211" s="38"/>
      <c r="I211" s="39"/>
      <c r="J211" s="39"/>
      <c r="K211" s="39"/>
      <c r="L211" s="42"/>
      <c r="M211" s="39"/>
      <c r="N211" s="49">
        <v>30122.79</v>
      </c>
      <c r="O211" s="39"/>
      <c r="P211" s="50">
        <v>38286.07</v>
      </c>
      <c r="GO211" s="35"/>
      <c r="GP211" s="35"/>
      <c r="GQ211" s="35"/>
      <c r="GR211" s="35"/>
      <c r="GS211" s="35"/>
      <c r="GT211" s="35"/>
      <c r="GV211" s="35" t="s">
        <v>54</v>
      </c>
      <c r="GX211" s="35"/>
      <c r="GZ211" s="35"/>
      <c r="HB211" s="35"/>
    </row>
    <row r="212" spans="1:210" customFormat="1" ht="0.75" customHeight="1" x14ac:dyDescent="0.25">
      <c r="A212" s="51"/>
      <c r="B212" s="52"/>
      <c r="C212" s="52"/>
      <c r="D212" s="52"/>
      <c r="E212" s="52"/>
      <c r="F212" s="52"/>
      <c r="G212" s="52"/>
      <c r="H212" s="53"/>
      <c r="I212" s="54"/>
      <c r="J212" s="54"/>
      <c r="K212" s="54"/>
      <c r="L212" s="55"/>
      <c r="M212" s="54"/>
      <c r="N212" s="55"/>
      <c r="O212" s="54"/>
      <c r="P212" s="56"/>
      <c r="GO212" s="35"/>
      <c r="GP212" s="35"/>
      <c r="GQ212" s="35"/>
      <c r="GR212" s="35"/>
      <c r="GS212" s="35"/>
      <c r="GT212" s="35"/>
      <c r="GV212" s="35"/>
      <c r="GX212" s="35"/>
      <c r="GZ212" s="35"/>
      <c r="HB212" s="35"/>
    </row>
    <row r="213" spans="1:210" customFormat="1" ht="31.9" customHeight="1" x14ac:dyDescent="0.25">
      <c r="A213" s="36" t="s">
        <v>215</v>
      </c>
      <c r="B213" s="37" t="s">
        <v>216</v>
      </c>
      <c r="C213" s="162" t="s">
        <v>217</v>
      </c>
      <c r="D213" s="162"/>
      <c r="E213" s="162"/>
      <c r="F213" s="162"/>
      <c r="G213" s="162"/>
      <c r="H213" s="38" t="s">
        <v>69</v>
      </c>
      <c r="I213" s="39">
        <v>3.68</v>
      </c>
      <c r="J213" s="40">
        <v>1</v>
      </c>
      <c r="K213" s="58">
        <v>3.68</v>
      </c>
      <c r="L213" s="42"/>
      <c r="M213" s="39"/>
      <c r="N213" s="43"/>
      <c r="O213" s="39"/>
      <c r="P213" s="44"/>
      <c r="GO213" s="35"/>
      <c r="GP213" s="35" t="s">
        <v>217</v>
      </c>
      <c r="GQ213" s="35" t="s">
        <v>2</v>
      </c>
      <c r="GR213" s="35" t="s">
        <v>2</v>
      </c>
      <c r="GS213" s="35" t="s">
        <v>2</v>
      </c>
      <c r="GT213" s="35" t="s">
        <v>2</v>
      </c>
      <c r="GV213" s="35"/>
      <c r="GX213" s="35"/>
      <c r="GZ213" s="35"/>
      <c r="HB213" s="35"/>
    </row>
    <row r="214" spans="1:210" customFormat="1" ht="14.45" customHeight="1" x14ac:dyDescent="0.25">
      <c r="A214" s="45"/>
      <c r="B214" s="46"/>
      <c r="C214" s="163" t="s">
        <v>218</v>
      </c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4"/>
      <c r="GO214" s="35"/>
      <c r="GP214" s="35"/>
      <c r="GQ214" s="35"/>
      <c r="GR214" s="35"/>
      <c r="GS214" s="35"/>
      <c r="GT214" s="35"/>
      <c r="GU214" s="3" t="s">
        <v>218</v>
      </c>
      <c r="GV214" s="35"/>
      <c r="GX214" s="35"/>
      <c r="GZ214" s="35"/>
      <c r="HB214" s="35"/>
    </row>
    <row r="215" spans="1:210" customFormat="1" ht="14.45" customHeight="1" x14ac:dyDescent="0.25">
      <c r="A215" s="47"/>
      <c r="B215" s="48"/>
      <c r="C215" s="165" t="s">
        <v>54</v>
      </c>
      <c r="D215" s="165"/>
      <c r="E215" s="165"/>
      <c r="F215" s="165"/>
      <c r="G215" s="165"/>
      <c r="H215" s="38"/>
      <c r="I215" s="39"/>
      <c r="J215" s="39"/>
      <c r="K215" s="39"/>
      <c r="L215" s="42"/>
      <c r="M215" s="39"/>
      <c r="N215" s="49">
        <v>39329.93</v>
      </c>
      <c r="O215" s="39"/>
      <c r="P215" s="50">
        <v>144734.13</v>
      </c>
      <c r="GO215" s="35"/>
      <c r="GP215" s="35"/>
      <c r="GQ215" s="35"/>
      <c r="GR215" s="35"/>
      <c r="GS215" s="35"/>
      <c r="GT215" s="35"/>
      <c r="GV215" s="35" t="s">
        <v>54</v>
      </c>
      <c r="GX215" s="35"/>
      <c r="GZ215" s="35"/>
      <c r="HB215" s="35"/>
    </row>
    <row r="216" spans="1:210" customFormat="1" ht="0.75" customHeight="1" x14ac:dyDescent="0.25">
      <c r="A216" s="51"/>
      <c r="B216" s="52"/>
      <c r="C216" s="52"/>
      <c r="D216" s="52"/>
      <c r="E216" s="52"/>
      <c r="F216" s="52"/>
      <c r="G216" s="52"/>
      <c r="H216" s="53"/>
      <c r="I216" s="54"/>
      <c r="J216" s="54"/>
      <c r="K216" s="54"/>
      <c r="L216" s="55"/>
      <c r="M216" s="54"/>
      <c r="N216" s="55"/>
      <c r="O216" s="54"/>
      <c r="P216" s="56"/>
      <c r="GO216" s="35"/>
      <c r="GP216" s="35"/>
      <c r="GQ216" s="35"/>
      <c r="GR216" s="35"/>
      <c r="GS216" s="35"/>
      <c r="GT216" s="35"/>
      <c r="GV216" s="35"/>
      <c r="GX216" s="35"/>
      <c r="GZ216" s="35"/>
      <c r="HB216" s="35"/>
    </row>
    <row r="217" spans="1:210" customFormat="1" ht="14.45" customHeight="1" x14ac:dyDescent="0.25">
      <c r="A217" s="36" t="s">
        <v>219</v>
      </c>
      <c r="B217" s="37" t="s">
        <v>220</v>
      </c>
      <c r="C217" s="177" t="s">
        <v>221</v>
      </c>
      <c r="D217" s="177"/>
      <c r="E217" s="177"/>
      <c r="F217" s="177"/>
      <c r="G217" s="177"/>
      <c r="H217" s="38" t="s">
        <v>178</v>
      </c>
      <c r="I217" s="39">
        <v>55.2</v>
      </c>
      <c r="J217" s="40">
        <v>1</v>
      </c>
      <c r="K217" s="83">
        <v>55.2</v>
      </c>
      <c r="L217" s="49">
        <v>1062.45</v>
      </c>
      <c r="M217" s="58">
        <v>1.02</v>
      </c>
      <c r="N217" s="59">
        <v>1083.7</v>
      </c>
      <c r="O217" s="39"/>
      <c r="P217" s="50">
        <v>59820.24</v>
      </c>
      <c r="GO217" s="35"/>
      <c r="GP217" s="35" t="s">
        <v>221</v>
      </c>
      <c r="GQ217" s="35" t="s">
        <v>2</v>
      </c>
      <c r="GR217" s="35" t="s">
        <v>2</v>
      </c>
      <c r="GS217" s="35" t="s">
        <v>2</v>
      </c>
      <c r="GT217" s="35" t="s">
        <v>2</v>
      </c>
      <c r="GV217" s="35"/>
      <c r="GX217" s="35"/>
      <c r="GZ217" s="35"/>
      <c r="HB217" s="35"/>
    </row>
    <row r="218" spans="1:210" customFormat="1" ht="14.45" customHeight="1" x14ac:dyDescent="0.25">
      <c r="A218" s="47"/>
      <c r="B218" s="48"/>
      <c r="C218" s="165" t="s">
        <v>54</v>
      </c>
      <c r="D218" s="165"/>
      <c r="E218" s="165"/>
      <c r="F218" s="165"/>
      <c r="G218" s="165"/>
      <c r="H218" s="38"/>
      <c r="I218" s="39"/>
      <c r="J218" s="39"/>
      <c r="K218" s="39"/>
      <c r="L218" s="42"/>
      <c r="M218" s="39"/>
      <c r="N218" s="42"/>
      <c r="O218" s="39"/>
      <c r="P218" s="50">
        <v>59820.24</v>
      </c>
      <c r="GO218" s="35"/>
      <c r="GP218" s="35"/>
      <c r="GQ218" s="35"/>
      <c r="GR218" s="35"/>
      <c r="GS218" s="35"/>
      <c r="GT218" s="35"/>
      <c r="GV218" s="35" t="s">
        <v>54</v>
      </c>
      <c r="GX218" s="35"/>
      <c r="GZ218" s="35"/>
      <c r="HB218" s="35"/>
    </row>
    <row r="219" spans="1:210" customFormat="1" ht="0.75" customHeight="1" x14ac:dyDescent="0.25">
      <c r="A219" s="51"/>
      <c r="B219" s="52"/>
      <c r="C219" s="52"/>
      <c r="D219" s="52"/>
      <c r="E219" s="52"/>
      <c r="F219" s="52"/>
      <c r="G219" s="52"/>
      <c r="H219" s="53"/>
      <c r="I219" s="54"/>
      <c r="J219" s="54"/>
      <c r="K219" s="54"/>
      <c r="L219" s="55"/>
      <c r="M219" s="54"/>
      <c r="N219" s="55"/>
      <c r="O219" s="54"/>
      <c r="P219" s="56"/>
      <c r="GO219" s="35"/>
      <c r="GP219" s="35"/>
      <c r="GQ219" s="35"/>
      <c r="GR219" s="35"/>
      <c r="GS219" s="35"/>
      <c r="GT219" s="35"/>
      <c r="GV219" s="35"/>
      <c r="GX219" s="35"/>
      <c r="GZ219" s="35"/>
      <c r="HB219" s="35"/>
    </row>
    <row r="220" spans="1:210" customFormat="1" ht="21.6" customHeight="1" x14ac:dyDescent="0.25">
      <c r="A220" s="36" t="s">
        <v>222</v>
      </c>
      <c r="B220" s="37" t="s">
        <v>223</v>
      </c>
      <c r="C220" s="177" t="s">
        <v>224</v>
      </c>
      <c r="D220" s="177"/>
      <c r="E220" s="177"/>
      <c r="F220" s="177"/>
      <c r="G220" s="177"/>
      <c r="H220" s="38" t="s">
        <v>69</v>
      </c>
      <c r="I220" s="39">
        <v>3.68</v>
      </c>
      <c r="J220" s="40">
        <v>1</v>
      </c>
      <c r="K220" s="58">
        <v>3.68</v>
      </c>
      <c r="L220" s="42"/>
      <c r="M220" s="39"/>
      <c r="N220" s="43"/>
      <c r="O220" s="39"/>
      <c r="P220" s="44"/>
      <c r="GO220" s="35"/>
      <c r="GP220" s="35" t="s">
        <v>224</v>
      </c>
      <c r="GQ220" s="35" t="s">
        <v>2</v>
      </c>
      <c r="GR220" s="35" t="s">
        <v>2</v>
      </c>
      <c r="GS220" s="35" t="s">
        <v>2</v>
      </c>
      <c r="GT220" s="35" t="s">
        <v>2</v>
      </c>
      <c r="GV220" s="35"/>
      <c r="GX220" s="35"/>
      <c r="GZ220" s="35"/>
      <c r="HB220" s="35"/>
    </row>
    <row r="221" spans="1:210" customFormat="1" ht="14.45" customHeight="1" x14ac:dyDescent="0.25">
      <c r="A221" s="47"/>
      <c r="B221" s="48"/>
      <c r="C221" s="165" t="s">
        <v>54</v>
      </c>
      <c r="D221" s="165"/>
      <c r="E221" s="165"/>
      <c r="F221" s="165"/>
      <c r="G221" s="165"/>
      <c r="H221" s="38"/>
      <c r="I221" s="39"/>
      <c r="J221" s="39"/>
      <c r="K221" s="39"/>
      <c r="L221" s="42"/>
      <c r="M221" s="39"/>
      <c r="N221" s="49">
        <v>13679.59</v>
      </c>
      <c r="O221" s="39"/>
      <c r="P221" s="50">
        <v>50340.88</v>
      </c>
      <c r="GO221" s="35"/>
      <c r="GP221" s="35"/>
      <c r="GQ221" s="35"/>
      <c r="GR221" s="35"/>
      <c r="GS221" s="35"/>
      <c r="GT221" s="35"/>
      <c r="GV221" s="35" t="s">
        <v>54</v>
      </c>
      <c r="GX221" s="35"/>
      <c r="GZ221" s="35"/>
      <c r="HB221" s="35"/>
    </row>
    <row r="222" spans="1:210" customFormat="1" ht="0.75" customHeight="1" x14ac:dyDescent="0.25">
      <c r="A222" s="51"/>
      <c r="B222" s="52"/>
      <c r="C222" s="52"/>
      <c r="D222" s="52"/>
      <c r="E222" s="52"/>
      <c r="F222" s="52"/>
      <c r="G222" s="52"/>
      <c r="H222" s="53"/>
      <c r="I222" s="54"/>
      <c r="J222" s="54"/>
      <c r="K222" s="54"/>
      <c r="L222" s="55"/>
      <c r="M222" s="54"/>
      <c r="N222" s="55"/>
      <c r="O222" s="54"/>
      <c r="P222" s="56"/>
      <c r="GO222" s="35"/>
      <c r="GP222" s="35"/>
      <c r="GQ222" s="35"/>
      <c r="GR222" s="35"/>
      <c r="GS222" s="35"/>
      <c r="GT222" s="35"/>
      <c r="GV222" s="35"/>
      <c r="GX222" s="35"/>
      <c r="GZ222" s="35"/>
      <c r="HB222" s="35"/>
    </row>
    <row r="223" spans="1:210" customFormat="1" ht="14.45" customHeight="1" x14ac:dyDescent="0.25">
      <c r="A223" s="36" t="s">
        <v>225</v>
      </c>
      <c r="B223" s="37" t="s">
        <v>226</v>
      </c>
      <c r="C223" s="177" t="s">
        <v>227</v>
      </c>
      <c r="D223" s="177"/>
      <c r="E223" s="177"/>
      <c r="F223" s="177"/>
      <c r="G223" s="177"/>
      <c r="H223" s="38" t="s">
        <v>228</v>
      </c>
      <c r="I223" s="39">
        <v>7.36</v>
      </c>
      <c r="J223" s="40">
        <v>1</v>
      </c>
      <c r="K223" s="58">
        <v>7.36</v>
      </c>
      <c r="L223" s="87">
        <v>149.15</v>
      </c>
      <c r="M223" s="58">
        <v>1.59</v>
      </c>
      <c r="N223" s="60">
        <v>237.15</v>
      </c>
      <c r="O223" s="39"/>
      <c r="P223" s="50">
        <v>1745.42</v>
      </c>
      <c r="GO223" s="35"/>
      <c r="GP223" s="35" t="s">
        <v>227</v>
      </c>
      <c r="GQ223" s="35" t="s">
        <v>2</v>
      </c>
      <c r="GR223" s="35" t="s">
        <v>2</v>
      </c>
      <c r="GS223" s="35" t="s">
        <v>2</v>
      </c>
      <c r="GT223" s="35" t="s">
        <v>2</v>
      </c>
      <c r="GV223" s="35"/>
      <c r="GX223" s="35"/>
      <c r="GZ223" s="35"/>
      <c r="HB223" s="35"/>
    </row>
    <row r="224" spans="1:210" customFormat="1" ht="14.45" customHeight="1" x14ac:dyDescent="0.25">
      <c r="A224" s="47"/>
      <c r="B224" s="48"/>
      <c r="C224" s="165" t="s">
        <v>54</v>
      </c>
      <c r="D224" s="165"/>
      <c r="E224" s="165"/>
      <c r="F224" s="165"/>
      <c r="G224" s="165"/>
      <c r="H224" s="38"/>
      <c r="I224" s="39"/>
      <c r="J224" s="39"/>
      <c r="K224" s="39"/>
      <c r="L224" s="42"/>
      <c r="M224" s="39"/>
      <c r="N224" s="42"/>
      <c r="O224" s="39"/>
      <c r="P224" s="50">
        <v>1745.42</v>
      </c>
      <c r="GO224" s="35"/>
      <c r="GP224" s="35"/>
      <c r="GQ224" s="35"/>
      <c r="GR224" s="35"/>
      <c r="GS224" s="35"/>
      <c r="GT224" s="35"/>
      <c r="GV224" s="35" t="s">
        <v>54</v>
      </c>
      <c r="GX224" s="35"/>
      <c r="GZ224" s="35"/>
      <c r="HB224" s="35"/>
    </row>
    <row r="225" spans="1:245" customFormat="1" ht="0.75" customHeight="1" x14ac:dyDescent="0.25">
      <c r="A225" s="51"/>
      <c r="B225" s="52"/>
      <c r="C225" s="52"/>
      <c r="D225" s="52"/>
      <c r="E225" s="52"/>
      <c r="F225" s="52"/>
      <c r="G225" s="52"/>
      <c r="H225" s="53"/>
      <c r="I225" s="54"/>
      <c r="J225" s="54"/>
      <c r="K225" s="54"/>
      <c r="L225" s="55"/>
      <c r="M225" s="54"/>
      <c r="N225" s="55"/>
      <c r="O225" s="54"/>
      <c r="P225" s="56"/>
      <c r="GO225" s="35"/>
      <c r="GP225" s="35"/>
      <c r="GQ225" s="35"/>
      <c r="GR225" s="35"/>
      <c r="GS225" s="35"/>
      <c r="GT225" s="35"/>
      <c r="GV225" s="35"/>
      <c r="GX225" s="35"/>
      <c r="GZ225" s="35"/>
      <c r="HB225" s="35"/>
    </row>
    <row r="226" spans="1:245" customFormat="1" ht="1.5" customHeight="1" x14ac:dyDescent="0.25">
      <c r="A226" s="51"/>
      <c r="B226" s="61"/>
      <c r="C226" s="61"/>
      <c r="D226" s="61"/>
      <c r="E226" s="61"/>
      <c r="F226" s="54"/>
      <c r="G226" s="54"/>
      <c r="H226" s="54"/>
      <c r="I226" s="54"/>
      <c r="J226" s="55"/>
      <c r="K226" s="54"/>
      <c r="L226" s="55"/>
      <c r="M226" s="62"/>
      <c r="N226" s="55"/>
      <c r="O226" s="63"/>
      <c r="P226" s="64"/>
      <c r="Q226" s="65"/>
      <c r="R226" s="66"/>
      <c r="GO226" s="35"/>
      <c r="GP226" s="35"/>
      <c r="GQ226" s="35"/>
      <c r="GR226" s="35"/>
      <c r="GS226" s="35"/>
      <c r="GT226" s="35"/>
      <c r="GV226" s="35"/>
      <c r="GX226" s="35"/>
      <c r="GZ226" s="35"/>
      <c r="HB226" s="35"/>
    </row>
    <row r="227" spans="1:245" customFormat="1" ht="14.45" customHeight="1" x14ac:dyDescent="0.25">
      <c r="A227" s="67"/>
      <c r="B227" s="68"/>
      <c r="C227" s="169" t="s">
        <v>229</v>
      </c>
      <c r="D227" s="169"/>
      <c r="E227" s="169"/>
      <c r="F227" s="169"/>
      <c r="G227" s="169"/>
      <c r="H227" s="169"/>
      <c r="I227" s="169"/>
      <c r="J227" s="169"/>
      <c r="K227" s="169"/>
      <c r="L227" s="169"/>
      <c r="M227" s="169"/>
      <c r="N227" s="169"/>
      <c r="O227" s="169"/>
      <c r="P227" s="69"/>
      <c r="Q227" s="65"/>
      <c r="R227" s="66"/>
      <c r="GO227" s="35"/>
      <c r="GP227" s="35"/>
      <c r="GQ227" s="35"/>
      <c r="GR227" s="35"/>
      <c r="GS227" s="35"/>
      <c r="GT227" s="35"/>
      <c r="GU227" s="35"/>
      <c r="GW227" s="35" t="s">
        <v>229</v>
      </c>
      <c r="GY227" s="35"/>
      <c r="HA227" s="35"/>
    </row>
    <row r="228" spans="1:245" customFormat="1" ht="14.45" customHeight="1" x14ac:dyDescent="0.25">
      <c r="A228" s="67"/>
      <c r="B228" s="70"/>
      <c r="C228" s="170" t="s">
        <v>85</v>
      </c>
      <c r="D228" s="170"/>
      <c r="E228" s="170"/>
      <c r="F228" s="170"/>
      <c r="G228" s="170"/>
      <c r="H228" s="170"/>
      <c r="I228" s="170"/>
      <c r="J228" s="170"/>
      <c r="K228" s="170"/>
      <c r="L228" s="170"/>
      <c r="M228" s="170"/>
      <c r="N228" s="170"/>
      <c r="O228" s="170"/>
      <c r="P228" s="71">
        <v>1978940.93</v>
      </c>
      <c r="Q228" s="65"/>
      <c r="R228" s="66"/>
      <c r="GO228" s="35"/>
      <c r="GP228" s="35"/>
      <c r="GQ228" s="35"/>
      <c r="GR228" s="35"/>
      <c r="GS228" s="35"/>
      <c r="GT228" s="35"/>
      <c r="GU228" s="35"/>
      <c r="GW228" s="35"/>
      <c r="GX228" s="3" t="s">
        <v>85</v>
      </c>
      <c r="GY228" s="35"/>
      <c r="HA228" s="35"/>
    </row>
    <row r="229" spans="1:245" customFormat="1" ht="14.45" customHeight="1" x14ac:dyDescent="0.25">
      <c r="A229" s="67"/>
      <c r="B229" s="70"/>
      <c r="C229" s="170" t="s">
        <v>86</v>
      </c>
      <c r="D229" s="170"/>
      <c r="E229" s="170"/>
      <c r="F229" s="170"/>
      <c r="G229" s="170"/>
      <c r="H229" s="170"/>
      <c r="I229" s="170"/>
      <c r="J229" s="170"/>
      <c r="K229" s="170"/>
      <c r="L229" s="170"/>
      <c r="M229" s="170"/>
      <c r="N229" s="170"/>
      <c r="O229" s="170"/>
      <c r="P229" s="71">
        <v>2396374.4500000002</v>
      </c>
      <c r="Q229" s="65"/>
      <c r="R229" s="66"/>
      <c r="GO229" s="35"/>
      <c r="GP229" s="35"/>
      <c r="GQ229" s="35"/>
      <c r="GR229" s="35"/>
      <c r="GS229" s="35"/>
      <c r="GT229" s="35"/>
      <c r="GU229" s="35"/>
      <c r="GW229" s="35"/>
      <c r="GX229" s="3" t="s">
        <v>86</v>
      </c>
      <c r="GY229" s="35"/>
      <c r="HA229" s="35"/>
    </row>
    <row r="230" spans="1:245" customFormat="1" ht="14.45" customHeight="1" x14ac:dyDescent="0.25">
      <c r="A230" s="67"/>
      <c r="B230" s="70"/>
      <c r="C230" s="170" t="s">
        <v>87</v>
      </c>
      <c r="D230" s="170"/>
      <c r="E230" s="170"/>
      <c r="F230" s="170"/>
      <c r="G230" s="170"/>
      <c r="H230" s="170"/>
      <c r="I230" s="170"/>
      <c r="J230" s="170"/>
      <c r="K230" s="170"/>
      <c r="L230" s="170"/>
      <c r="M230" s="170"/>
      <c r="N230" s="170"/>
      <c r="O230" s="170"/>
      <c r="P230" s="71">
        <v>288310.7</v>
      </c>
      <c r="Q230" s="65"/>
      <c r="R230" s="66"/>
      <c r="GO230" s="35"/>
      <c r="GP230" s="35"/>
      <c r="GQ230" s="35"/>
      <c r="GR230" s="35"/>
      <c r="GS230" s="35"/>
      <c r="GT230" s="35"/>
      <c r="GU230" s="35"/>
      <c r="GW230" s="35"/>
      <c r="GX230" s="3" t="s">
        <v>87</v>
      </c>
      <c r="GY230" s="35"/>
      <c r="HA230" s="35"/>
    </row>
    <row r="231" spans="1:245" customFormat="1" ht="14.45" customHeight="1" x14ac:dyDescent="0.25">
      <c r="A231" s="67"/>
      <c r="B231" s="70"/>
      <c r="C231" s="170" t="s">
        <v>88</v>
      </c>
      <c r="D231" s="170"/>
      <c r="E231" s="170"/>
      <c r="F231" s="170"/>
      <c r="G231" s="170"/>
      <c r="H231" s="170"/>
      <c r="I231" s="170"/>
      <c r="J231" s="170"/>
      <c r="K231" s="170"/>
      <c r="L231" s="170"/>
      <c r="M231" s="170"/>
      <c r="N231" s="170"/>
      <c r="O231" s="170"/>
      <c r="P231" s="71">
        <v>267665.26</v>
      </c>
      <c r="Q231" s="65"/>
      <c r="R231" s="66"/>
      <c r="GO231" s="35"/>
      <c r="GP231" s="35"/>
      <c r="GQ231" s="35"/>
      <c r="GR231" s="35"/>
      <c r="GS231" s="35"/>
      <c r="GT231" s="35"/>
      <c r="GU231" s="35"/>
      <c r="GW231" s="35"/>
      <c r="GX231" s="3" t="s">
        <v>88</v>
      </c>
      <c r="GY231" s="35"/>
      <c r="HA231" s="35"/>
    </row>
    <row r="232" spans="1:245" customFormat="1" ht="14.45" customHeight="1" x14ac:dyDescent="0.25">
      <c r="A232" s="67"/>
      <c r="B232" s="70"/>
      <c r="C232" s="170" t="s">
        <v>89</v>
      </c>
      <c r="D232" s="170"/>
      <c r="E232" s="170"/>
      <c r="F232" s="170"/>
      <c r="G232" s="170"/>
      <c r="H232" s="170"/>
      <c r="I232" s="170"/>
      <c r="J232" s="170"/>
      <c r="K232" s="170"/>
      <c r="L232" s="170"/>
      <c r="M232" s="170"/>
      <c r="N232" s="170"/>
      <c r="O232" s="170"/>
      <c r="P232" s="71">
        <v>149768.26</v>
      </c>
      <c r="Q232" s="65"/>
      <c r="R232" s="66"/>
      <c r="GO232" s="35"/>
      <c r="GP232" s="35"/>
      <c r="GQ232" s="35"/>
      <c r="GR232" s="35"/>
      <c r="GS232" s="35"/>
      <c r="GT232" s="35"/>
      <c r="GU232" s="35"/>
      <c r="GW232" s="35"/>
      <c r="GX232" s="3" t="s">
        <v>89</v>
      </c>
      <c r="GY232" s="35"/>
      <c r="HA232" s="35"/>
    </row>
    <row r="233" spans="1:245" customFormat="1" ht="14.45" customHeight="1" x14ac:dyDescent="0.25">
      <c r="A233" s="67"/>
      <c r="B233" s="68"/>
      <c r="C233" s="171" t="s">
        <v>230</v>
      </c>
      <c r="D233" s="171"/>
      <c r="E233" s="171"/>
      <c r="F233" s="171"/>
      <c r="G233" s="171"/>
      <c r="H233" s="171"/>
      <c r="I233" s="171"/>
      <c r="J233" s="171"/>
      <c r="K233" s="171"/>
      <c r="L233" s="171"/>
      <c r="M233" s="171"/>
      <c r="N233" s="171"/>
      <c r="O233" s="171"/>
      <c r="P233" s="72">
        <v>2396374.4500000002</v>
      </c>
      <c r="Q233" s="65"/>
      <c r="R233" s="66"/>
      <c r="GO233" s="35"/>
      <c r="GP233" s="35"/>
      <c r="GQ233" s="35"/>
      <c r="GR233" s="35"/>
      <c r="GS233" s="35"/>
      <c r="GT233" s="35"/>
      <c r="GU233" s="35"/>
      <c r="GW233" s="35"/>
      <c r="GY233" s="35" t="s">
        <v>230</v>
      </c>
      <c r="HA233" s="35"/>
    </row>
    <row r="234" spans="1:245" customFormat="1" ht="14.45" customHeight="1" x14ac:dyDescent="0.25">
      <c r="A234" s="73"/>
      <c r="B234" s="74"/>
      <c r="C234" s="172" t="s">
        <v>91</v>
      </c>
      <c r="D234" s="172"/>
      <c r="E234" s="172"/>
      <c r="F234" s="172"/>
      <c r="G234" s="172"/>
      <c r="H234" s="75"/>
      <c r="I234" s="75"/>
      <c r="J234" s="75"/>
      <c r="K234" s="76"/>
      <c r="L234" s="75"/>
      <c r="M234" s="75"/>
      <c r="N234" s="75"/>
      <c r="O234" s="75" t="s">
        <v>92</v>
      </c>
      <c r="P234" s="77">
        <f>P79</f>
        <v>0</v>
      </c>
      <c r="Q234" s="65"/>
      <c r="R234" s="66"/>
      <c r="HY234" s="78"/>
      <c r="HZ234" s="78"/>
      <c r="IA234" s="78"/>
      <c r="IB234" s="78"/>
      <c r="IC234" s="78"/>
      <c r="ID234" s="78"/>
      <c r="IF234" s="78"/>
      <c r="IG234" s="78"/>
      <c r="IH234" s="78"/>
      <c r="IJ234" s="78"/>
      <c r="IK234" s="78"/>
    </row>
    <row r="235" spans="1:245" customFormat="1" ht="14.25" customHeight="1" x14ac:dyDescent="0.25">
      <c r="A235" s="79"/>
      <c r="B235" s="80"/>
      <c r="C235" s="173" t="s">
        <v>231</v>
      </c>
      <c r="D235" s="173"/>
      <c r="E235" s="173"/>
      <c r="F235" s="173"/>
      <c r="G235" s="173"/>
      <c r="H235" s="173"/>
      <c r="I235" s="173"/>
      <c r="J235" s="173"/>
      <c r="K235" s="81"/>
      <c r="L235" s="81"/>
      <c r="M235" s="81"/>
      <c r="N235" s="81"/>
      <c r="O235" s="81"/>
      <c r="P235" s="82">
        <f>ROUND(P233*P234,2)</f>
        <v>0</v>
      </c>
      <c r="Q235" s="65"/>
      <c r="R235" s="66"/>
      <c r="HY235" s="78"/>
      <c r="HZ235" s="78"/>
      <c r="IA235" s="78"/>
      <c r="IB235" s="78"/>
      <c r="IC235" s="78"/>
      <c r="ID235" s="78"/>
      <c r="IF235" s="78"/>
      <c r="IG235" s="78"/>
      <c r="IH235" s="78"/>
      <c r="IJ235" s="78"/>
      <c r="IK235" s="78"/>
    </row>
    <row r="236" spans="1:245" customFormat="1" ht="14.45" customHeight="1" x14ac:dyDescent="0.25">
      <c r="A236" s="174" t="s">
        <v>232</v>
      </c>
      <c r="B236" s="175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6"/>
      <c r="GO236" s="35" t="s">
        <v>232</v>
      </c>
      <c r="GP236" s="35"/>
      <c r="GQ236" s="35"/>
      <c r="GR236" s="35"/>
      <c r="GS236" s="35"/>
      <c r="GT236" s="35"/>
      <c r="GV236" s="35"/>
      <c r="GX236" s="35"/>
      <c r="GZ236" s="35"/>
      <c r="HB236" s="35"/>
    </row>
    <row r="237" spans="1:245" customFormat="1" ht="21.6" customHeight="1" x14ac:dyDescent="0.25">
      <c r="A237" s="36" t="s">
        <v>233</v>
      </c>
      <c r="B237" s="37" t="s">
        <v>234</v>
      </c>
      <c r="C237" s="162" t="s">
        <v>235</v>
      </c>
      <c r="D237" s="162"/>
      <c r="E237" s="162"/>
      <c r="F237" s="162"/>
      <c r="G237" s="162"/>
      <c r="H237" s="38" t="s">
        <v>98</v>
      </c>
      <c r="I237" s="39">
        <v>2.61</v>
      </c>
      <c r="J237" s="40">
        <v>1</v>
      </c>
      <c r="K237" s="58">
        <v>2.61</v>
      </c>
      <c r="L237" s="42"/>
      <c r="M237" s="39"/>
      <c r="N237" s="43"/>
      <c r="O237" s="39"/>
      <c r="P237" s="44"/>
      <c r="GO237" s="35"/>
      <c r="GP237" s="35" t="s">
        <v>235</v>
      </c>
      <c r="GQ237" s="35" t="s">
        <v>2</v>
      </c>
      <c r="GR237" s="35" t="s">
        <v>2</v>
      </c>
      <c r="GS237" s="35" t="s">
        <v>2</v>
      </c>
      <c r="GT237" s="35" t="s">
        <v>2</v>
      </c>
      <c r="GV237" s="35"/>
      <c r="GX237" s="35"/>
      <c r="GZ237" s="35"/>
      <c r="HB237" s="35"/>
    </row>
    <row r="238" spans="1:245" customFormat="1" ht="14.45" customHeight="1" x14ac:dyDescent="0.25">
      <c r="A238" s="45"/>
      <c r="B238" s="46"/>
      <c r="C238" s="163" t="s">
        <v>134</v>
      </c>
      <c r="D238" s="163"/>
      <c r="E238" s="163"/>
      <c r="F238" s="163"/>
      <c r="G238" s="163"/>
      <c r="H238" s="163"/>
      <c r="I238" s="163"/>
      <c r="J238" s="163"/>
      <c r="K238" s="163"/>
      <c r="L238" s="163"/>
      <c r="M238" s="163"/>
      <c r="N238" s="163"/>
      <c r="O238" s="163"/>
      <c r="P238" s="164"/>
      <c r="GO238" s="35"/>
      <c r="GP238" s="35"/>
      <c r="GQ238" s="35"/>
      <c r="GR238" s="35"/>
      <c r="GS238" s="35"/>
      <c r="GT238" s="35"/>
      <c r="GU238" s="3" t="s">
        <v>134</v>
      </c>
      <c r="GV238" s="35"/>
      <c r="GX238" s="35"/>
      <c r="GZ238" s="35"/>
      <c r="HB238" s="35"/>
    </row>
    <row r="239" spans="1:245" customFormat="1" ht="14.45" customHeight="1" x14ac:dyDescent="0.25">
      <c r="A239" s="47"/>
      <c r="B239" s="48"/>
      <c r="C239" s="165" t="s">
        <v>54</v>
      </c>
      <c r="D239" s="165"/>
      <c r="E239" s="165"/>
      <c r="F239" s="165"/>
      <c r="G239" s="165"/>
      <c r="H239" s="38"/>
      <c r="I239" s="39"/>
      <c r="J239" s="39"/>
      <c r="K239" s="39"/>
      <c r="L239" s="42"/>
      <c r="M239" s="39"/>
      <c r="N239" s="49">
        <v>176233.81</v>
      </c>
      <c r="O239" s="39"/>
      <c r="P239" s="50">
        <v>459970.24</v>
      </c>
      <c r="GO239" s="35"/>
      <c r="GP239" s="35"/>
      <c r="GQ239" s="35"/>
      <c r="GR239" s="35"/>
      <c r="GS239" s="35"/>
      <c r="GT239" s="35"/>
      <c r="GV239" s="35" t="s">
        <v>54</v>
      </c>
      <c r="GX239" s="35"/>
      <c r="GZ239" s="35"/>
      <c r="HB239" s="35"/>
    </row>
    <row r="240" spans="1:245" customFormat="1" ht="0.75" customHeight="1" x14ac:dyDescent="0.25">
      <c r="A240" s="51"/>
      <c r="B240" s="52"/>
      <c r="C240" s="52"/>
      <c r="D240" s="52"/>
      <c r="E240" s="52"/>
      <c r="F240" s="52"/>
      <c r="G240" s="52"/>
      <c r="H240" s="53"/>
      <c r="I240" s="54"/>
      <c r="J240" s="54"/>
      <c r="K240" s="54"/>
      <c r="L240" s="55"/>
      <c r="M240" s="54"/>
      <c r="N240" s="55"/>
      <c r="O240" s="54"/>
      <c r="P240" s="56"/>
      <c r="GO240" s="35"/>
      <c r="GP240" s="35"/>
      <c r="GQ240" s="35"/>
      <c r="GR240" s="35"/>
      <c r="GS240" s="35"/>
      <c r="GT240" s="35"/>
      <c r="GV240" s="35"/>
      <c r="GX240" s="35"/>
      <c r="GZ240" s="35"/>
      <c r="HB240" s="35"/>
    </row>
    <row r="241" spans="1:210" customFormat="1" ht="31.9" customHeight="1" x14ac:dyDescent="0.25">
      <c r="A241" s="36" t="s">
        <v>236</v>
      </c>
      <c r="B241" s="37" t="s">
        <v>237</v>
      </c>
      <c r="C241" s="177" t="s">
        <v>238</v>
      </c>
      <c r="D241" s="177"/>
      <c r="E241" s="177"/>
      <c r="F241" s="177"/>
      <c r="G241" s="177"/>
      <c r="H241" s="38" t="s">
        <v>189</v>
      </c>
      <c r="I241" s="39">
        <v>261</v>
      </c>
      <c r="J241" s="40">
        <v>1</v>
      </c>
      <c r="K241" s="40">
        <v>261</v>
      </c>
      <c r="L241" s="49">
        <v>1367.68</v>
      </c>
      <c r="M241" s="58">
        <v>1.29</v>
      </c>
      <c r="N241" s="59">
        <v>1764.31</v>
      </c>
      <c r="O241" s="39"/>
      <c r="P241" s="50">
        <v>460484.91</v>
      </c>
      <c r="GO241" s="35"/>
      <c r="GP241" s="35" t="s">
        <v>238</v>
      </c>
      <c r="GQ241" s="35" t="s">
        <v>2</v>
      </c>
      <c r="GR241" s="35" t="s">
        <v>2</v>
      </c>
      <c r="GS241" s="35" t="s">
        <v>2</v>
      </c>
      <c r="GT241" s="35" t="s">
        <v>2</v>
      </c>
      <c r="GV241" s="35"/>
      <c r="GX241" s="35"/>
      <c r="GZ241" s="35"/>
      <c r="HB241" s="35"/>
    </row>
    <row r="242" spans="1:210" customFormat="1" ht="14.45" customHeight="1" x14ac:dyDescent="0.25">
      <c r="A242" s="47"/>
      <c r="B242" s="48"/>
      <c r="C242" s="165" t="s">
        <v>54</v>
      </c>
      <c r="D242" s="165"/>
      <c r="E242" s="165"/>
      <c r="F242" s="165"/>
      <c r="G242" s="165"/>
      <c r="H242" s="38"/>
      <c r="I242" s="39"/>
      <c r="J242" s="39"/>
      <c r="K242" s="39"/>
      <c r="L242" s="42"/>
      <c r="M242" s="39"/>
      <c r="N242" s="42"/>
      <c r="O242" s="39"/>
      <c r="P242" s="50">
        <v>460484.91</v>
      </c>
      <c r="GO242" s="35"/>
      <c r="GP242" s="35"/>
      <c r="GQ242" s="35"/>
      <c r="GR242" s="35"/>
      <c r="GS242" s="35"/>
      <c r="GT242" s="35"/>
      <c r="GV242" s="35" t="s">
        <v>54</v>
      </c>
      <c r="GX242" s="35"/>
      <c r="GZ242" s="35"/>
      <c r="HB242" s="35"/>
    </row>
    <row r="243" spans="1:210" customFormat="1" ht="0.75" customHeight="1" x14ac:dyDescent="0.25">
      <c r="A243" s="51"/>
      <c r="B243" s="52"/>
      <c r="C243" s="52"/>
      <c r="D243" s="52"/>
      <c r="E243" s="52"/>
      <c r="F243" s="52"/>
      <c r="G243" s="52"/>
      <c r="H243" s="53"/>
      <c r="I243" s="54"/>
      <c r="J243" s="54"/>
      <c r="K243" s="54"/>
      <c r="L243" s="55"/>
      <c r="M243" s="54"/>
      <c r="N243" s="55"/>
      <c r="O243" s="54"/>
      <c r="P243" s="56"/>
      <c r="GO243" s="35"/>
      <c r="GP243" s="35"/>
      <c r="GQ243" s="35"/>
      <c r="GR243" s="35"/>
      <c r="GS243" s="35"/>
      <c r="GT243" s="35"/>
      <c r="GV243" s="35"/>
      <c r="GX243" s="35"/>
      <c r="GZ243" s="35"/>
      <c r="HB243" s="35"/>
    </row>
    <row r="244" spans="1:210" customFormat="1" ht="21.6" customHeight="1" x14ac:dyDescent="0.25">
      <c r="A244" s="36" t="s">
        <v>239</v>
      </c>
      <c r="B244" s="37" t="s">
        <v>240</v>
      </c>
      <c r="C244" s="162" t="s">
        <v>241</v>
      </c>
      <c r="D244" s="162"/>
      <c r="E244" s="162"/>
      <c r="F244" s="162"/>
      <c r="G244" s="162"/>
      <c r="H244" s="38" t="s">
        <v>242</v>
      </c>
      <c r="I244" s="39">
        <v>19.220263899999999</v>
      </c>
      <c r="J244" s="40">
        <v>1</v>
      </c>
      <c r="K244" s="86">
        <v>19.220263899999999</v>
      </c>
      <c r="L244" s="42"/>
      <c r="M244" s="39"/>
      <c r="N244" s="43"/>
      <c r="O244" s="39"/>
      <c r="P244" s="44"/>
      <c r="GO244" s="35"/>
      <c r="GP244" s="35" t="s">
        <v>241</v>
      </c>
      <c r="GQ244" s="35" t="s">
        <v>2</v>
      </c>
      <c r="GR244" s="35" t="s">
        <v>2</v>
      </c>
      <c r="GS244" s="35" t="s">
        <v>2</v>
      </c>
      <c r="GT244" s="35" t="s">
        <v>2</v>
      </c>
      <c r="GV244" s="35"/>
      <c r="GX244" s="35"/>
      <c r="GZ244" s="35"/>
      <c r="HB244" s="35"/>
    </row>
    <row r="245" spans="1:210" customFormat="1" ht="14.45" customHeight="1" x14ac:dyDescent="0.25">
      <c r="A245" s="45"/>
      <c r="B245" s="46"/>
      <c r="C245" s="163" t="s">
        <v>243</v>
      </c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  <c r="N245" s="163"/>
      <c r="O245" s="163"/>
      <c r="P245" s="164"/>
      <c r="GO245" s="35"/>
      <c r="GP245" s="35"/>
      <c r="GQ245" s="35"/>
      <c r="GR245" s="35"/>
      <c r="GS245" s="35"/>
      <c r="GT245" s="35"/>
      <c r="GU245" s="3" t="s">
        <v>243</v>
      </c>
      <c r="GV245" s="35"/>
      <c r="GX245" s="35"/>
      <c r="GZ245" s="35"/>
      <c r="HB245" s="35"/>
    </row>
    <row r="246" spans="1:210" customFormat="1" ht="14.45" customHeight="1" x14ac:dyDescent="0.25">
      <c r="A246" s="47"/>
      <c r="B246" s="48"/>
      <c r="C246" s="165" t="s">
        <v>54</v>
      </c>
      <c r="D246" s="165"/>
      <c r="E246" s="165"/>
      <c r="F246" s="165"/>
      <c r="G246" s="165"/>
      <c r="H246" s="38"/>
      <c r="I246" s="39"/>
      <c r="J246" s="39"/>
      <c r="K246" s="39"/>
      <c r="L246" s="42"/>
      <c r="M246" s="39"/>
      <c r="N246" s="87">
        <v>460.43</v>
      </c>
      <c r="O246" s="39"/>
      <c r="P246" s="50">
        <v>8849.68</v>
      </c>
      <c r="GO246" s="35"/>
      <c r="GP246" s="35"/>
      <c r="GQ246" s="35"/>
      <c r="GR246" s="35"/>
      <c r="GS246" s="35"/>
      <c r="GT246" s="35"/>
      <c r="GV246" s="35" t="s">
        <v>54</v>
      </c>
      <c r="GX246" s="35"/>
      <c r="GZ246" s="35"/>
      <c r="HB246" s="35"/>
    </row>
    <row r="247" spans="1:210" customFormat="1" ht="0.75" customHeight="1" x14ac:dyDescent="0.25">
      <c r="A247" s="51"/>
      <c r="B247" s="52"/>
      <c r="C247" s="52"/>
      <c r="D247" s="52"/>
      <c r="E247" s="52"/>
      <c r="F247" s="52"/>
      <c r="G247" s="52"/>
      <c r="H247" s="53"/>
      <c r="I247" s="54"/>
      <c r="J247" s="54"/>
      <c r="K247" s="54"/>
      <c r="L247" s="55"/>
      <c r="M247" s="54"/>
      <c r="N247" s="55"/>
      <c r="O247" s="54"/>
      <c r="P247" s="56"/>
      <c r="GO247" s="35"/>
      <c r="GP247" s="35"/>
      <c r="GQ247" s="35"/>
      <c r="GR247" s="35"/>
      <c r="GS247" s="35"/>
      <c r="GT247" s="35"/>
      <c r="GV247" s="35"/>
      <c r="GX247" s="35"/>
      <c r="GZ247" s="35"/>
      <c r="HB247" s="35"/>
    </row>
    <row r="248" spans="1:210" customFormat="1" ht="31.9" customHeight="1" x14ac:dyDescent="0.25">
      <c r="A248" s="36" t="s">
        <v>244</v>
      </c>
      <c r="B248" s="37" t="s">
        <v>245</v>
      </c>
      <c r="C248" s="177" t="s">
        <v>246</v>
      </c>
      <c r="D248" s="177"/>
      <c r="E248" s="177"/>
      <c r="F248" s="177"/>
      <c r="G248" s="177"/>
      <c r="H248" s="38" t="s">
        <v>193</v>
      </c>
      <c r="I248" s="39">
        <v>20</v>
      </c>
      <c r="J248" s="40">
        <v>1</v>
      </c>
      <c r="K248" s="40">
        <v>20</v>
      </c>
      <c r="L248" s="87">
        <v>466.85</v>
      </c>
      <c r="M248" s="58">
        <v>1.22</v>
      </c>
      <c r="N248" s="60">
        <v>569.55999999999995</v>
      </c>
      <c r="O248" s="39"/>
      <c r="P248" s="50">
        <v>11391.2</v>
      </c>
      <c r="GO248" s="35"/>
      <c r="GP248" s="35" t="s">
        <v>246</v>
      </c>
      <c r="GQ248" s="35" t="s">
        <v>2</v>
      </c>
      <c r="GR248" s="35" t="s">
        <v>2</v>
      </c>
      <c r="GS248" s="35" t="s">
        <v>2</v>
      </c>
      <c r="GT248" s="35" t="s">
        <v>2</v>
      </c>
      <c r="GV248" s="35"/>
      <c r="GX248" s="35"/>
      <c r="GZ248" s="35"/>
      <c r="HB248" s="35"/>
    </row>
    <row r="249" spans="1:210" customFormat="1" ht="14.45" customHeight="1" x14ac:dyDescent="0.25">
      <c r="A249" s="47"/>
      <c r="B249" s="48"/>
      <c r="C249" s="165" t="s">
        <v>54</v>
      </c>
      <c r="D249" s="165"/>
      <c r="E249" s="165"/>
      <c r="F249" s="165"/>
      <c r="G249" s="165"/>
      <c r="H249" s="38"/>
      <c r="I249" s="39"/>
      <c r="J249" s="39"/>
      <c r="K249" s="39"/>
      <c r="L249" s="42"/>
      <c r="M249" s="39"/>
      <c r="N249" s="42"/>
      <c r="O249" s="39"/>
      <c r="P249" s="50">
        <v>11391.2</v>
      </c>
      <c r="GO249" s="35"/>
      <c r="GP249" s="35"/>
      <c r="GQ249" s="35"/>
      <c r="GR249" s="35"/>
      <c r="GS249" s="35"/>
      <c r="GT249" s="35"/>
      <c r="GV249" s="35" t="s">
        <v>54</v>
      </c>
      <c r="GX249" s="35"/>
      <c r="GZ249" s="35"/>
      <c r="HB249" s="35"/>
    </row>
    <row r="250" spans="1:210" customFormat="1" ht="0.75" customHeight="1" x14ac:dyDescent="0.25">
      <c r="A250" s="51"/>
      <c r="B250" s="52"/>
      <c r="C250" s="52"/>
      <c r="D250" s="52"/>
      <c r="E250" s="52"/>
      <c r="F250" s="52"/>
      <c r="G250" s="52"/>
      <c r="H250" s="53"/>
      <c r="I250" s="54"/>
      <c r="J250" s="54"/>
      <c r="K250" s="54"/>
      <c r="L250" s="55"/>
      <c r="M250" s="54"/>
      <c r="N250" s="55"/>
      <c r="O250" s="54"/>
      <c r="P250" s="56"/>
      <c r="GO250" s="35"/>
      <c r="GP250" s="35"/>
      <c r="GQ250" s="35"/>
      <c r="GR250" s="35"/>
      <c r="GS250" s="35"/>
      <c r="GT250" s="35"/>
      <c r="GV250" s="35"/>
      <c r="GX250" s="35"/>
      <c r="GZ250" s="35"/>
      <c r="HB250" s="35"/>
    </row>
    <row r="251" spans="1:210" customFormat="1" ht="31.9" customHeight="1" x14ac:dyDescent="0.25">
      <c r="A251" s="36" t="s">
        <v>247</v>
      </c>
      <c r="B251" s="37" t="s">
        <v>248</v>
      </c>
      <c r="C251" s="177" t="s">
        <v>249</v>
      </c>
      <c r="D251" s="177"/>
      <c r="E251" s="177"/>
      <c r="F251" s="177"/>
      <c r="G251" s="177"/>
      <c r="H251" s="38" t="s">
        <v>193</v>
      </c>
      <c r="I251" s="39">
        <v>8</v>
      </c>
      <c r="J251" s="40">
        <v>1</v>
      </c>
      <c r="K251" s="40">
        <v>8</v>
      </c>
      <c r="L251" s="87">
        <v>551.19000000000005</v>
      </c>
      <c r="M251" s="58">
        <v>1.22</v>
      </c>
      <c r="N251" s="60">
        <v>672.45</v>
      </c>
      <c r="O251" s="39"/>
      <c r="P251" s="50">
        <v>5379.6</v>
      </c>
      <c r="GO251" s="35"/>
      <c r="GP251" s="35" t="s">
        <v>249</v>
      </c>
      <c r="GQ251" s="35" t="s">
        <v>2</v>
      </c>
      <c r="GR251" s="35" t="s">
        <v>2</v>
      </c>
      <c r="GS251" s="35" t="s">
        <v>2</v>
      </c>
      <c r="GT251" s="35" t="s">
        <v>2</v>
      </c>
      <c r="GV251" s="35"/>
      <c r="GX251" s="35"/>
      <c r="GZ251" s="35"/>
      <c r="HB251" s="35"/>
    </row>
    <row r="252" spans="1:210" customFormat="1" ht="14.45" customHeight="1" x14ac:dyDescent="0.25">
      <c r="A252" s="47"/>
      <c r="B252" s="48"/>
      <c r="C252" s="165" t="s">
        <v>54</v>
      </c>
      <c r="D252" s="165"/>
      <c r="E252" s="165"/>
      <c r="F252" s="165"/>
      <c r="G252" s="165"/>
      <c r="H252" s="38"/>
      <c r="I252" s="39"/>
      <c r="J252" s="39"/>
      <c r="K252" s="39"/>
      <c r="L252" s="42"/>
      <c r="M252" s="39"/>
      <c r="N252" s="42"/>
      <c r="O252" s="39"/>
      <c r="P252" s="50">
        <v>5379.6</v>
      </c>
      <c r="GO252" s="35"/>
      <c r="GP252" s="35"/>
      <c r="GQ252" s="35"/>
      <c r="GR252" s="35"/>
      <c r="GS252" s="35"/>
      <c r="GT252" s="35"/>
      <c r="GV252" s="35" t="s">
        <v>54</v>
      </c>
      <c r="GX252" s="35"/>
      <c r="GZ252" s="35"/>
      <c r="HB252" s="35"/>
    </row>
    <row r="253" spans="1:210" customFormat="1" ht="0.75" customHeight="1" x14ac:dyDescent="0.25">
      <c r="A253" s="51"/>
      <c r="B253" s="52"/>
      <c r="C253" s="52"/>
      <c r="D253" s="52"/>
      <c r="E253" s="52"/>
      <c r="F253" s="52"/>
      <c r="G253" s="52"/>
      <c r="H253" s="53"/>
      <c r="I253" s="54"/>
      <c r="J253" s="54"/>
      <c r="K253" s="54"/>
      <c r="L253" s="55"/>
      <c r="M253" s="54"/>
      <c r="N253" s="55"/>
      <c r="O253" s="54"/>
      <c r="P253" s="56"/>
      <c r="GO253" s="35"/>
      <c r="GP253" s="35"/>
      <c r="GQ253" s="35"/>
      <c r="GR253" s="35"/>
      <c r="GS253" s="35"/>
      <c r="GT253" s="35"/>
      <c r="GV253" s="35"/>
      <c r="GX253" s="35"/>
      <c r="GZ253" s="35"/>
      <c r="HB253" s="35"/>
    </row>
    <row r="254" spans="1:210" customFormat="1" ht="14.45" customHeight="1" x14ac:dyDescent="0.25">
      <c r="A254" s="36" t="s">
        <v>250</v>
      </c>
      <c r="B254" s="37" t="s">
        <v>200</v>
      </c>
      <c r="C254" s="177" t="s">
        <v>201</v>
      </c>
      <c r="D254" s="177"/>
      <c r="E254" s="177"/>
      <c r="F254" s="177"/>
      <c r="G254" s="177"/>
      <c r="H254" s="38" t="s">
        <v>193</v>
      </c>
      <c r="I254" s="39">
        <v>2</v>
      </c>
      <c r="J254" s="40">
        <v>1</v>
      </c>
      <c r="K254" s="40">
        <v>2</v>
      </c>
      <c r="L254" s="42"/>
      <c r="M254" s="39"/>
      <c r="N254" s="43"/>
      <c r="O254" s="39"/>
      <c r="P254" s="44"/>
      <c r="GO254" s="35"/>
      <c r="GP254" s="35" t="s">
        <v>201</v>
      </c>
      <c r="GQ254" s="35" t="s">
        <v>2</v>
      </c>
      <c r="GR254" s="35" t="s">
        <v>2</v>
      </c>
      <c r="GS254" s="35" t="s">
        <v>2</v>
      </c>
      <c r="GT254" s="35" t="s">
        <v>2</v>
      </c>
      <c r="GV254" s="35"/>
      <c r="GX254" s="35"/>
      <c r="GZ254" s="35"/>
      <c r="HB254" s="35"/>
    </row>
    <row r="255" spans="1:210" customFormat="1" ht="14.45" customHeight="1" x14ac:dyDescent="0.25">
      <c r="A255" s="47"/>
      <c r="B255" s="48"/>
      <c r="C255" s="165" t="s">
        <v>54</v>
      </c>
      <c r="D255" s="165"/>
      <c r="E255" s="165"/>
      <c r="F255" s="165"/>
      <c r="G255" s="165"/>
      <c r="H255" s="38"/>
      <c r="I255" s="39"/>
      <c r="J255" s="39"/>
      <c r="K255" s="39"/>
      <c r="L255" s="42"/>
      <c r="M255" s="39"/>
      <c r="N255" s="49">
        <v>3396.62</v>
      </c>
      <c r="O255" s="39"/>
      <c r="P255" s="50">
        <v>6793.23</v>
      </c>
      <c r="GO255" s="35"/>
      <c r="GP255" s="35"/>
      <c r="GQ255" s="35"/>
      <c r="GR255" s="35"/>
      <c r="GS255" s="35"/>
      <c r="GT255" s="35"/>
      <c r="GV255" s="35" t="s">
        <v>54</v>
      </c>
      <c r="GX255" s="35"/>
      <c r="GZ255" s="35"/>
      <c r="HB255" s="35"/>
    </row>
    <row r="256" spans="1:210" customFormat="1" ht="0.75" customHeight="1" x14ac:dyDescent="0.25">
      <c r="A256" s="51"/>
      <c r="B256" s="52"/>
      <c r="C256" s="52"/>
      <c r="D256" s="52"/>
      <c r="E256" s="52"/>
      <c r="F256" s="52"/>
      <c r="G256" s="52"/>
      <c r="H256" s="53"/>
      <c r="I256" s="54"/>
      <c r="J256" s="54"/>
      <c r="K256" s="54"/>
      <c r="L256" s="55"/>
      <c r="M256" s="54"/>
      <c r="N256" s="55"/>
      <c r="O256" s="54"/>
      <c r="P256" s="56"/>
      <c r="GO256" s="35"/>
      <c r="GP256" s="35"/>
      <c r="GQ256" s="35"/>
      <c r="GR256" s="35"/>
      <c r="GS256" s="35"/>
      <c r="GT256" s="35"/>
      <c r="GV256" s="35"/>
      <c r="GX256" s="35"/>
      <c r="GZ256" s="35"/>
      <c r="HB256" s="35"/>
    </row>
    <row r="257" spans="1:210" customFormat="1" ht="31.9" customHeight="1" x14ac:dyDescent="0.25">
      <c r="A257" s="36" t="s">
        <v>251</v>
      </c>
      <c r="B257" s="37" t="s">
        <v>203</v>
      </c>
      <c r="C257" s="177" t="s">
        <v>204</v>
      </c>
      <c r="D257" s="177"/>
      <c r="E257" s="177"/>
      <c r="F257" s="177"/>
      <c r="G257" s="177"/>
      <c r="H257" s="38" t="s">
        <v>193</v>
      </c>
      <c r="I257" s="39">
        <v>2</v>
      </c>
      <c r="J257" s="40">
        <v>1</v>
      </c>
      <c r="K257" s="40">
        <v>2</v>
      </c>
      <c r="L257" s="49">
        <v>1254.31</v>
      </c>
      <c r="M257" s="58">
        <v>1.1200000000000001</v>
      </c>
      <c r="N257" s="59">
        <v>1404.83</v>
      </c>
      <c r="O257" s="39"/>
      <c r="P257" s="50">
        <v>2809.66</v>
      </c>
      <c r="GO257" s="35"/>
      <c r="GP257" s="35" t="s">
        <v>204</v>
      </c>
      <c r="GQ257" s="35" t="s">
        <v>2</v>
      </c>
      <c r="GR257" s="35" t="s">
        <v>2</v>
      </c>
      <c r="GS257" s="35" t="s">
        <v>2</v>
      </c>
      <c r="GT257" s="35" t="s">
        <v>2</v>
      </c>
      <c r="GV257" s="35"/>
      <c r="GX257" s="35"/>
      <c r="GZ257" s="35"/>
      <c r="HB257" s="35"/>
    </row>
    <row r="258" spans="1:210" customFormat="1" ht="14.45" customHeight="1" x14ac:dyDescent="0.25">
      <c r="A258" s="47"/>
      <c r="B258" s="48"/>
      <c r="C258" s="165" t="s">
        <v>54</v>
      </c>
      <c r="D258" s="165"/>
      <c r="E258" s="165"/>
      <c r="F258" s="165"/>
      <c r="G258" s="165"/>
      <c r="H258" s="38"/>
      <c r="I258" s="39"/>
      <c r="J258" s="39"/>
      <c r="K258" s="39"/>
      <c r="L258" s="42"/>
      <c r="M258" s="39"/>
      <c r="N258" s="42"/>
      <c r="O258" s="39"/>
      <c r="P258" s="50">
        <v>2809.66</v>
      </c>
      <c r="GO258" s="35"/>
      <c r="GP258" s="35"/>
      <c r="GQ258" s="35"/>
      <c r="GR258" s="35"/>
      <c r="GS258" s="35"/>
      <c r="GT258" s="35"/>
      <c r="GV258" s="35" t="s">
        <v>54</v>
      </c>
      <c r="GX258" s="35"/>
      <c r="GZ258" s="35"/>
      <c r="HB258" s="35"/>
    </row>
    <row r="259" spans="1:210" customFormat="1" ht="0.75" customHeight="1" x14ac:dyDescent="0.25">
      <c r="A259" s="51"/>
      <c r="B259" s="52"/>
      <c r="C259" s="52"/>
      <c r="D259" s="52"/>
      <c r="E259" s="52"/>
      <c r="F259" s="52"/>
      <c r="G259" s="52"/>
      <c r="H259" s="53"/>
      <c r="I259" s="54"/>
      <c r="J259" s="54"/>
      <c r="K259" s="54"/>
      <c r="L259" s="55"/>
      <c r="M259" s="54"/>
      <c r="N259" s="55"/>
      <c r="O259" s="54"/>
      <c r="P259" s="56"/>
      <c r="GO259" s="35"/>
      <c r="GP259" s="35"/>
      <c r="GQ259" s="35"/>
      <c r="GR259" s="35"/>
      <c r="GS259" s="35"/>
      <c r="GT259" s="35"/>
      <c r="GV259" s="35"/>
      <c r="GX259" s="35"/>
      <c r="GZ259" s="35"/>
      <c r="HB259" s="35"/>
    </row>
    <row r="260" spans="1:210" customFormat="1" ht="21.6" customHeight="1" x14ac:dyDescent="0.25">
      <c r="A260" s="36" t="s">
        <v>252</v>
      </c>
      <c r="B260" s="37" t="s">
        <v>253</v>
      </c>
      <c r="C260" s="162" t="s">
        <v>254</v>
      </c>
      <c r="D260" s="162"/>
      <c r="E260" s="162"/>
      <c r="F260" s="162"/>
      <c r="G260" s="162"/>
      <c r="H260" s="38" t="s">
        <v>69</v>
      </c>
      <c r="I260" s="39">
        <v>1.0905411</v>
      </c>
      <c r="J260" s="40">
        <v>1</v>
      </c>
      <c r="K260" s="86">
        <v>1.0905411</v>
      </c>
      <c r="L260" s="42"/>
      <c r="M260" s="39"/>
      <c r="N260" s="43"/>
      <c r="O260" s="39"/>
      <c r="P260" s="44"/>
      <c r="GO260" s="35"/>
      <c r="GP260" s="35" t="s">
        <v>254</v>
      </c>
      <c r="GQ260" s="35" t="s">
        <v>2</v>
      </c>
      <c r="GR260" s="35" t="s">
        <v>2</v>
      </c>
      <c r="GS260" s="35" t="s">
        <v>2</v>
      </c>
      <c r="GT260" s="35" t="s">
        <v>2</v>
      </c>
      <c r="GV260" s="35"/>
      <c r="GX260" s="35"/>
      <c r="GZ260" s="35"/>
      <c r="HB260" s="35"/>
    </row>
    <row r="261" spans="1:210" customFormat="1" ht="14.45" customHeight="1" x14ac:dyDescent="0.25">
      <c r="A261" s="45"/>
      <c r="B261" s="46"/>
      <c r="C261" s="163" t="s">
        <v>255</v>
      </c>
      <c r="D261" s="163"/>
      <c r="E261" s="163"/>
      <c r="F261" s="163"/>
      <c r="G261" s="163"/>
      <c r="H261" s="163"/>
      <c r="I261" s="163"/>
      <c r="J261" s="163"/>
      <c r="K261" s="163"/>
      <c r="L261" s="163"/>
      <c r="M261" s="163"/>
      <c r="N261" s="163"/>
      <c r="O261" s="163"/>
      <c r="P261" s="164"/>
      <c r="GO261" s="35"/>
      <c r="GP261" s="35"/>
      <c r="GQ261" s="35"/>
      <c r="GR261" s="35"/>
      <c r="GS261" s="35"/>
      <c r="GT261" s="35"/>
      <c r="GU261" s="3" t="s">
        <v>255</v>
      </c>
      <c r="GV261" s="35"/>
      <c r="GX261" s="35"/>
      <c r="GZ261" s="35"/>
      <c r="HB261" s="35"/>
    </row>
    <row r="262" spans="1:210" customFormat="1" ht="14.45" customHeight="1" x14ac:dyDescent="0.25">
      <c r="A262" s="47"/>
      <c r="B262" s="48"/>
      <c r="C262" s="165" t="s">
        <v>54</v>
      </c>
      <c r="D262" s="165"/>
      <c r="E262" s="165"/>
      <c r="F262" s="165"/>
      <c r="G262" s="165"/>
      <c r="H262" s="38"/>
      <c r="I262" s="39"/>
      <c r="J262" s="39"/>
      <c r="K262" s="39"/>
      <c r="L262" s="42"/>
      <c r="M262" s="39"/>
      <c r="N262" s="49">
        <v>10408.469999999999</v>
      </c>
      <c r="O262" s="39"/>
      <c r="P262" s="50">
        <v>11350.86</v>
      </c>
      <c r="GO262" s="35"/>
      <c r="GP262" s="35"/>
      <c r="GQ262" s="35"/>
      <c r="GR262" s="35"/>
      <c r="GS262" s="35"/>
      <c r="GT262" s="35"/>
      <c r="GV262" s="35" t="s">
        <v>54</v>
      </c>
      <c r="GX262" s="35"/>
      <c r="GZ262" s="35"/>
      <c r="HB262" s="35"/>
    </row>
    <row r="263" spans="1:210" customFormat="1" ht="0.75" customHeight="1" x14ac:dyDescent="0.25">
      <c r="A263" s="51"/>
      <c r="B263" s="52"/>
      <c r="C263" s="52"/>
      <c r="D263" s="52"/>
      <c r="E263" s="52"/>
      <c r="F263" s="52"/>
      <c r="G263" s="52"/>
      <c r="H263" s="53"/>
      <c r="I263" s="54"/>
      <c r="J263" s="54"/>
      <c r="K263" s="54"/>
      <c r="L263" s="55"/>
      <c r="M263" s="54"/>
      <c r="N263" s="55"/>
      <c r="O263" s="54"/>
      <c r="P263" s="56"/>
      <c r="GO263" s="35"/>
      <c r="GP263" s="35"/>
      <c r="GQ263" s="35"/>
      <c r="GR263" s="35"/>
      <c r="GS263" s="35"/>
      <c r="GT263" s="35"/>
      <c r="GV263" s="35"/>
      <c r="GX263" s="35"/>
      <c r="GZ263" s="35"/>
      <c r="HB263" s="35"/>
    </row>
    <row r="264" spans="1:210" customFormat="1" ht="21.6" customHeight="1" x14ac:dyDescent="0.25">
      <c r="A264" s="36" t="s">
        <v>256</v>
      </c>
      <c r="B264" s="37" t="s">
        <v>257</v>
      </c>
      <c r="C264" s="177" t="s">
        <v>258</v>
      </c>
      <c r="D264" s="177"/>
      <c r="E264" s="177"/>
      <c r="F264" s="177"/>
      <c r="G264" s="177"/>
      <c r="H264" s="38" t="s">
        <v>69</v>
      </c>
      <c r="I264" s="39">
        <v>1.0905411</v>
      </c>
      <c r="J264" s="40">
        <v>1</v>
      </c>
      <c r="K264" s="86">
        <v>1.0905411</v>
      </c>
      <c r="L264" s="42"/>
      <c r="M264" s="39"/>
      <c r="N264" s="43"/>
      <c r="O264" s="39"/>
      <c r="P264" s="44"/>
      <c r="GO264" s="35"/>
      <c r="GP264" s="35" t="s">
        <v>258</v>
      </c>
      <c r="GQ264" s="35" t="s">
        <v>2</v>
      </c>
      <c r="GR264" s="35" t="s">
        <v>2</v>
      </c>
      <c r="GS264" s="35" t="s">
        <v>2</v>
      </c>
      <c r="GT264" s="35" t="s">
        <v>2</v>
      </c>
      <c r="GV264" s="35"/>
      <c r="GX264" s="35"/>
      <c r="GZ264" s="35"/>
      <c r="HB264" s="35"/>
    </row>
    <row r="265" spans="1:210" customFormat="1" ht="14.45" customHeight="1" x14ac:dyDescent="0.25">
      <c r="A265" s="47"/>
      <c r="B265" s="48"/>
      <c r="C265" s="165" t="s">
        <v>54</v>
      </c>
      <c r="D265" s="165"/>
      <c r="E265" s="165"/>
      <c r="F265" s="165"/>
      <c r="G265" s="165"/>
      <c r="H265" s="38"/>
      <c r="I265" s="39"/>
      <c r="J265" s="39"/>
      <c r="K265" s="39"/>
      <c r="L265" s="42"/>
      <c r="M265" s="39"/>
      <c r="N265" s="49">
        <v>4319.97</v>
      </c>
      <c r="O265" s="39"/>
      <c r="P265" s="50">
        <v>4711.1099999999997</v>
      </c>
      <c r="GO265" s="35"/>
      <c r="GP265" s="35"/>
      <c r="GQ265" s="35"/>
      <c r="GR265" s="35"/>
      <c r="GS265" s="35"/>
      <c r="GT265" s="35"/>
      <c r="GV265" s="35" t="s">
        <v>54</v>
      </c>
      <c r="GX265" s="35"/>
      <c r="GZ265" s="35"/>
      <c r="HB265" s="35"/>
    </row>
    <row r="266" spans="1:210" customFormat="1" ht="0.75" customHeight="1" x14ac:dyDescent="0.25">
      <c r="A266" s="51"/>
      <c r="B266" s="52"/>
      <c r="C266" s="52"/>
      <c r="D266" s="52"/>
      <c r="E266" s="52"/>
      <c r="F266" s="52"/>
      <c r="G266" s="52"/>
      <c r="H266" s="53"/>
      <c r="I266" s="54"/>
      <c r="J266" s="54"/>
      <c r="K266" s="54"/>
      <c r="L266" s="55"/>
      <c r="M266" s="54"/>
      <c r="N266" s="55"/>
      <c r="O266" s="54"/>
      <c r="P266" s="56"/>
      <c r="GO266" s="35"/>
      <c r="GP266" s="35"/>
      <c r="GQ266" s="35"/>
      <c r="GR266" s="35"/>
      <c r="GS266" s="35"/>
      <c r="GT266" s="35"/>
      <c r="GV266" s="35"/>
      <c r="GX266" s="35"/>
      <c r="GZ266" s="35"/>
      <c r="HB266" s="35"/>
    </row>
    <row r="267" spans="1:210" customFormat="1" ht="21.6" customHeight="1" x14ac:dyDescent="0.25">
      <c r="A267" s="36" t="s">
        <v>259</v>
      </c>
      <c r="B267" s="37" t="s">
        <v>260</v>
      </c>
      <c r="C267" s="162" t="s">
        <v>261</v>
      </c>
      <c r="D267" s="162"/>
      <c r="E267" s="162"/>
      <c r="F267" s="162"/>
      <c r="G267" s="162"/>
      <c r="H267" s="38" t="s">
        <v>178</v>
      </c>
      <c r="I267" s="39">
        <v>19.1049674</v>
      </c>
      <c r="J267" s="40">
        <v>1</v>
      </c>
      <c r="K267" s="86">
        <v>19.1049674</v>
      </c>
      <c r="L267" s="42"/>
      <c r="M267" s="39"/>
      <c r="N267" s="43"/>
      <c r="O267" s="39"/>
      <c r="P267" s="44"/>
      <c r="GO267" s="35"/>
      <c r="GP267" s="35" t="s">
        <v>261</v>
      </c>
      <c r="GQ267" s="35" t="s">
        <v>2</v>
      </c>
      <c r="GR267" s="35" t="s">
        <v>2</v>
      </c>
      <c r="GS267" s="35" t="s">
        <v>2</v>
      </c>
      <c r="GT267" s="35" t="s">
        <v>2</v>
      </c>
      <c r="GV267" s="35"/>
      <c r="GX267" s="35"/>
      <c r="GZ267" s="35"/>
      <c r="HB267" s="35"/>
    </row>
    <row r="268" spans="1:210" customFormat="1" ht="14.45" customHeight="1" x14ac:dyDescent="0.25">
      <c r="A268" s="45"/>
      <c r="B268" s="46"/>
      <c r="C268" s="163" t="s">
        <v>262</v>
      </c>
      <c r="D268" s="163"/>
      <c r="E268" s="163"/>
      <c r="F268" s="163"/>
      <c r="G268" s="163"/>
      <c r="H268" s="163"/>
      <c r="I268" s="163"/>
      <c r="J268" s="163"/>
      <c r="K268" s="163"/>
      <c r="L268" s="163"/>
      <c r="M268" s="163"/>
      <c r="N268" s="163"/>
      <c r="O268" s="163"/>
      <c r="P268" s="164"/>
      <c r="GO268" s="35"/>
      <c r="GP268" s="35"/>
      <c r="GQ268" s="35"/>
      <c r="GR268" s="35"/>
      <c r="GS268" s="35"/>
      <c r="GT268" s="35"/>
      <c r="GU268" s="3" t="s">
        <v>262</v>
      </c>
      <c r="GV268" s="35"/>
      <c r="GX268" s="35"/>
      <c r="GZ268" s="35"/>
      <c r="HB268" s="35"/>
    </row>
    <row r="269" spans="1:210" customFormat="1" ht="14.45" customHeight="1" x14ac:dyDescent="0.25">
      <c r="A269" s="47"/>
      <c r="B269" s="48"/>
      <c r="C269" s="165" t="s">
        <v>54</v>
      </c>
      <c r="D269" s="165"/>
      <c r="E269" s="165"/>
      <c r="F269" s="165"/>
      <c r="G269" s="165"/>
      <c r="H269" s="38"/>
      <c r="I269" s="39"/>
      <c r="J269" s="39"/>
      <c r="K269" s="39"/>
      <c r="L269" s="42"/>
      <c r="M269" s="39"/>
      <c r="N269" s="49">
        <v>30346.7</v>
      </c>
      <c r="O269" s="39"/>
      <c r="P269" s="50">
        <v>579772.68999999994</v>
      </c>
      <c r="GO269" s="35"/>
      <c r="GP269" s="35"/>
      <c r="GQ269" s="35"/>
      <c r="GR269" s="35"/>
      <c r="GS269" s="35"/>
      <c r="GT269" s="35"/>
      <c r="GV269" s="35" t="s">
        <v>54</v>
      </c>
      <c r="GX269" s="35"/>
      <c r="GZ269" s="35"/>
      <c r="HB269" s="35"/>
    </row>
    <row r="270" spans="1:210" customFormat="1" ht="0.75" customHeight="1" x14ac:dyDescent="0.25">
      <c r="A270" s="51"/>
      <c r="B270" s="52"/>
      <c r="C270" s="52"/>
      <c r="D270" s="52"/>
      <c r="E270" s="52"/>
      <c r="F270" s="52"/>
      <c r="G270" s="52"/>
      <c r="H270" s="53"/>
      <c r="I270" s="54"/>
      <c r="J270" s="54"/>
      <c r="K270" s="54"/>
      <c r="L270" s="55"/>
      <c r="M270" s="54"/>
      <c r="N270" s="55"/>
      <c r="O270" s="54"/>
      <c r="P270" s="56"/>
      <c r="GO270" s="35"/>
      <c r="GP270" s="35"/>
      <c r="GQ270" s="35"/>
      <c r="GR270" s="35"/>
      <c r="GS270" s="35"/>
      <c r="GT270" s="35"/>
      <c r="GV270" s="35"/>
      <c r="GX270" s="35"/>
      <c r="GZ270" s="35"/>
      <c r="HB270" s="35"/>
    </row>
    <row r="271" spans="1:210" customFormat="1" ht="21.6" customHeight="1" x14ac:dyDescent="0.25">
      <c r="A271" s="36" t="s">
        <v>263</v>
      </c>
      <c r="B271" s="37" t="s">
        <v>264</v>
      </c>
      <c r="C271" s="162" t="s">
        <v>265</v>
      </c>
      <c r="D271" s="162"/>
      <c r="E271" s="162"/>
      <c r="F271" s="162"/>
      <c r="G271" s="162"/>
      <c r="H271" s="38" t="s">
        <v>98</v>
      </c>
      <c r="I271" s="39">
        <v>5.5</v>
      </c>
      <c r="J271" s="40">
        <v>1</v>
      </c>
      <c r="K271" s="83">
        <v>5.5</v>
      </c>
      <c r="L271" s="49">
        <v>1004.91</v>
      </c>
      <c r="M271" s="83">
        <v>1.2</v>
      </c>
      <c r="N271" s="59">
        <v>1205.8900000000001</v>
      </c>
      <c r="O271" s="39"/>
      <c r="P271" s="50">
        <v>6632.4</v>
      </c>
      <c r="GO271" s="35"/>
      <c r="GP271" s="35" t="s">
        <v>265</v>
      </c>
      <c r="GQ271" s="35" t="s">
        <v>2</v>
      </c>
      <c r="GR271" s="35" t="s">
        <v>2</v>
      </c>
      <c r="GS271" s="35" t="s">
        <v>2</v>
      </c>
      <c r="GT271" s="35" t="s">
        <v>2</v>
      </c>
      <c r="GV271" s="35"/>
      <c r="GX271" s="35"/>
      <c r="GZ271" s="35"/>
      <c r="HB271" s="35"/>
    </row>
    <row r="272" spans="1:210" customFormat="1" ht="14.45" customHeight="1" x14ac:dyDescent="0.25">
      <c r="A272" s="45"/>
      <c r="B272" s="46"/>
      <c r="C272" s="163" t="s">
        <v>266</v>
      </c>
      <c r="D272" s="163"/>
      <c r="E272" s="163"/>
      <c r="F272" s="163"/>
      <c r="G272" s="163"/>
      <c r="H272" s="163"/>
      <c r="I272" s="163"/>
      <c r="J272" s="163"/>
      <c r="K272" s="163"/>
      <c r="L272" s="163"/>
      <c r="M272" s="163"/>
      <c r="N272" s="163"/>
      <c r="O272" s="163"/>
      <c r="P272" s="164"/>
      <c r="GO272" s="35"/>
      <c r="GP272" s="35"/>
      <c r="GQ272" s="35"/>
      <c r="GR272" s="35"/>
      <c r="GS272" s="35"/>
      <c r="GT272" s="35"/>
      <c r="GU272" s="3" t="s">
        <v>266</v>
      </c>
      <c r="GV272" s="35"/>
      <c r="GX272" s="35"/>
      <c r="GZ272" s="35"/>
      <c r="HB272" s="35"/>
    </row>
    <row r="273" spans="1:210" customFormat="1" ht="14.45" customHeight="1" x14ac:dyDescent="0.25">
      <c r="A273" s="47"/>
      <c r="B273" s="48"/>
      <c r="C273" s="165" t="s">
        <v>54</v>
      </c>
      <c r="D273" s="165"/>
      <c r="E273" s="165"/>
      <c r="F273" s="165"/>
      <c r="G273" s="165"/>
      <c r="H273" s="38"/>
      <c r="I273" s="39"/>
      <c r="J273" s="39"/>
      <c r="K273" s="39"/>
      <c r="L273" s="42"/>
      <c r="M273" s="39"/>
      <c r="N273" s="42"/>
      <c r="O273" s="39"/>
      <c r="P273" s="50">
        <v>6632.4</v>
      </c>
      <c r="GO273" s="35"/>
      <c r="GP273" s="35"/>
      <c r="GQ273" s="35"/>
      <c r="GR273" s="35"/>
      <c r="GS273" s="35"/>
      <c r="GT273" s="35"/>
      <c r="GV273" s="35" t="s">
        <v>54</v>
      </c>
      <c r="GX273" s="35"/>
      <c r="GZ273" s="35"/>
      <c r="HB273" s="35"/>
    </row>
    <row r="274" spans="1:210" customFormat="1" ht="0.75" customHeight="1" x14ac:dyDescent="0.25">
      <c r="A274" s="51"/>
      <c r="B274" s="52"/>
      <c r="C274" s="52"/>
      <c r="D274" s="52"/>
      <c r="E274" s="52"/>
      <c r="F274" s="52"/>
      <c r="G274" s="52"/>
      <c r="H274" s="53"/>
      <c r="I274" s="54"/>
      <c r="J274" s="54"/>
      <c r="K274" s="54"/>
      <c r="L274" s="55"/>
      <c r="M274" s="54"/>
      <c r="N274" s="55"/>
      <c r="O274" s="54"/>
      <c r="P274" s="56"/>
      <c r="GO274" s="35"/>
      <c r="GP274" s="35"/>
      <c r="GQ274" s="35"/>
      <c r="GR274" s="35"/>
      <c r="GS274" s="35"/>
      <c r="GT274" s="35"/>
      <c r="GV274" s="35"/>
      <c r="GX274" s="35"/>
      <c r="GZ274" s="35"/>
      <c r="HB274" s="35"/>
    </row>
    <row r="275" spans="1:210" customFormat="1" ht="21.6" customHeight="1" x14ac:dyDescent="0.25">
      <c r="A275" s="36" t="s">
        <v>267</v>
      </c>
      <c r="B275" s="37" t="s">
        <v>268</v>
      </c>
      <c r="C275" s="177" t="s">
        <v>269</v>
      </c>
      <c r="D275" s="177"/>
      <c r="E275" s="177"/>
      <c r="F275" s="177"/>
      <c r="G275" s="177"/>
      <c r="H275" s="38" t="s">
        <v>193</v>
      </c>
      <c r="I275" s="39">
        <v>10</v>
      </c>
      <c r="J275" s="40">
        <v>1</v>
      </c>
      <c r="K275" s="40">
        <v>10</v>
      </c>
      <c r="L275" s="42"/>
      <c r="M275" s="39"/>
      <c r="N275" s="43"/>
      <c r="O275" s="39"/>
      <c r="P275" s="44"/>
      <c r="GO275" s="35"/>
      <c r="GP275" s="35" t="s">
        <v>269</v>
      </c>
      <c r="GQ275" s="35" t="s">
        <v>2</v>
      </c>
      <c r="GR275" s="35" t="s">
        <v>2</v>
      </c>
      <c r="GS275" s="35" t="s">
        <v>2</v>
      </c>
      <c r="GT275" s="35" t="s">
        <v>2</v>
      </c>
      <c r="GV275" s="35"/>
      <c r="GX275" s="35"/>
      <c r="GZ275" s="35"/>
      <c r="HB275" s="35"/>
    </row>
    <row r="276" spans="1:210" customFormat="1" ht="14.45" customHeight="1" x14ac:dyDescent="0.25">
      <c r="A276" s="47"/>
      <c r="B276" s="48"/>
      <c r="C276" s="165" t="s">
        <v>54</v>
      </c>
      <c r="D276" s="165"/>
      <c r="E276" s="165"/>
      <c r="F276" s="165"/>
      <c r="G276" s="165"/>
      <c r="H276" s="38"/>
      <c r="I276" s="39"/>
      <c r="J276" s="39"/>
      <c r="K276" s="39"/>
      <c r="L276" s="42"/>
      <c r="M276" s="39"/>
      <c r="N276" s="49">
        <v>4775.1899999999996</v>
      </c>
      <c r="O276" s="39"/>
      <c r="P276" s="50">
        <v>47751.91</v>
      </c>
      <c r="GO276" s="35"/>
      <c r="GP276" s="35"/>
      <c r="GQ276" s="35"/>
      <c r="GR276" s="35"/>
      <c r="GS276" s="35"/>
      <c r="GT276" s="35"/>
      <c r="GV276" s="35" t="s">
        <v>54</v>
      </c>
      <c r="GX276" s="35"/>
      <c r="GZ276" s="35"/>
      <c r="HB276" s="35"/>
    </row>
    <row r="277" spans="1:210" customFormat="1" ht="0.75" customHeight="1" x14ac:dyDescent="0.25">
      <c r="A277" s="51"/>
      <c r="B277" s="52"/>
      <c r="C277" s="52"/>
      <c r="D277" s="52"/>
      <c r="E277" s="52"/>
      <c r="F277" s="52"/>
      <c r="G277" s="52"/>
      <c r="H277" s="53"/>
      <c r="I277" s="54"/>
      <c r="J277" s="54"/>
      <c r="K277" s="54"/>
      <c r="L277" s="55"/>
      <c r="M277" s="54"/>
      <c r="N277" s="55"/>
      <c r="O277" s="54"/>
      <c r="P277" s="56"/>
      <c r="GO277" s="35"/>
      <c r="GP277" s="35"/>
      <c r="GQ277" s="35"/>
      <c r="GR277" s="35"/>
      <c r="GS277" s="35"/>
      <c r="GT277" s="35"/>
      <c r="GV277" s="35"/>
      <c r="GX277" s="35"/>
      <c r="GZ277" s="35"/>
      <c r="HB277" s="35"/>
    </row>
    <row r="278" spans="1:210" customFormat="1" ht="31.9" customHeight="1" x14ac:dyDescent="0.25">
      <c r="A278" s="36" t="s">
        <v>270</v>
      </c>
      <c r="B278" s="37" t="s">
        <v>271</v>
      </c>
      <c r="C278" s="162" t="s">
        <v>272</v>
      </c>
      <c r="D278" s="162"/>
      <c r="E278" s="162"/>
      <c r="F278" s="162"/>
      <c r="G278" s="162"/>
      <c r="H278" s="38" t="s">
        <v>79</v>
      </c>
      <c r="I278" s="39">
        <v>0.1</v>
      </c>
      <c r="J278" s="40">
        <v>1</v>
      </c>
      <c r="K278" s="83">
        <v>0.1</v>
      </c>
      <c r="L278" s="42"/>
      <c r="M278" s="39"/>
      <c r="N278" s="43"/>
      <c r="O278" s="39"/>
      <c r="P278" s="44"/>
      <c r="GO278" s="35"/>
      <c r="GP278" s="35" t="s">
        <v>272</v>
      </c>
      <c r="GQ278" s="35" t="s">
        <v>2</v>
      </c>
      <c r="GR278" s="35" t="s">
        <v>2</v>
      </c>
      <c r="GS278" s="35" t="s">
        <v>2</v>
      </c>
      <c r="GT278" s="35" t="s">
        <v>2</v>
      </c>
      <c r="GV278" s="35"/>
      <c r="GX278" s="35"/>
      <c r="GZ278" s="35"/>
      <c r="HB278" s="35"/>
    </row>
    <row r="279" spans="1:210" customFormat="1" ht="14.45" customHeight="1" x14ac:dyDescent="0.25">
      <c r="A279" s="45"/>
      <c r="B279" s="46"/>
      <c r="C279" s="163" t="s">
        <v>273</v>
      </c>
      <c r="D279" s="163"/>
      <c r="E279" s="163"/>
      <c r="F279" s="163"/>
      <c r="G279" s="163"/>
      <c r="H279" s="163"/>
      <c r="I279" s="163"/>
      <c r="J279" s="163"/>
      <c r="K279" s="163"/>
      <c r="L279" s="163"/>
      <c r="M279" s="163"/>
      <c r="N279" s="163"/>
      <c r="O279" s="163"/>
      <c r="P279" s="164"/>
      <c r="GO279" s="35"/>
      <c r="GP279" s="35"/>
      <c r="GQ279" s="35"/>
      <c r="GR279" s="35"/>
      <c r="GS279" s="35"/>
      <c r="GT279" s="35"/>
      <c r="GU279" s="3" t="s">
        <v>273</v>
      </c>
      <c r="GV279" s="35"/>
      <c r="GX279" s="35"/>
      <c r="GZ279" s="35"/>
      <c r="HB279" s="35"/>
    </row>
    <row r="280" spans="1:210" customFormat="1" ht="14.45" customHeight="1" x14ac:dyDescent="0.25">
      <c r="A280" s="47"/>
      <c r="B280" s="48"/>
      <c r="C280" s="165" t="s">
        <v>54</v>
      </c>
      <c r="D280" s="165"/>
      <c r="E280" s="165"/>
      <c r="F280" s="165"/>
      <c r="G280" s="165"/>
      <c r="H280" s="38"/>
      <c r="I280" s="39"/>
      <c r="J280" s="39"/>
      <c r="K280" s="39"/>
      <c r="L280" s="42"/>
      <c r="M280" s="39"/>
      <c r="N280" s="49">
        <v>11584.9</v>
      </c>
      <c r="O280" s="39"/>
      <c r="P280" s="50">
        <v>1158.49</v>
      </c>
      <c r="GO280" s="35"/>
      <c r="GP280" s="35"/>
      <c r="GQ280" s="35"/>
      <c r="GR280" s="35"/>
      <c r="GS280" s="35"/>
      <c r="GT280" s="35"/>
      <c r="GV280" s="35" t="s">
        <v>54</v>
      </c>
      <c r="GX280" s="35"/>
      <c r="GZ280" s="35"/>
      <c r="HB280" s="35"/>
    </row>
    <row r="281" spans="1:210" customFormat="1" ht="0.75" customHeight="1" x14ac:dyDescent="0.25">
      <c r="A281" s="51"/>
      <c r="B281" s="52"/>
      <c r="C281" s="52"/>
      <c r="D281" s="52"/>
      <c r="E281" s="52"/>
      <c r="F281" s="52"/>
      <c r="G281" s="52"/>
      <c r="H281" s="53"/>
      <c r="I281" s="54"/>
      <c r="J281" s="54"/>
      <c r="K281" s="54"/>
      <c r="L281" s="55"/>
      <c r="M281" s="54"/>
      <c r="N281" s="55"/>
      <c r="O281" s="54"/>
      <c r="P281" s="56"/>
      <c r="GO281" s="35"/>
      <c r="GP281" s="35"/>
      <c r="GQ281" s="35"/>
      <c r="GR281" s="35"/>
      <c r="GS281" s="35"/>
      <c r="GT281" s="35"/>
      <c r="GV281" s="35"/>
      <c r="GX281" s="35"/>
      <c r="GZ281" s="35"/>
      <c r="HB281" s="35"/>
    </row>
    <row r="282" spans="1:210" customFormat="1" ht="15" x14ac:dyDescent="0.25">
      <c r="A282" s="159" t="s">
        <v>274</v>
      </c>
      <c r="B282" s="160"/>
      <c r="C282" s="160"/>
      <c r="D282" s="160"/>
      <c r="E282" s="160"/>
      <c r="F282" s="160"/>
      <c r="G282" s="160"/>
      <c r="H282" s="160"/>
      <c r="I282" s="160"/>
      <c r="J282" s="160"/>
      <c r="K282" s="160"/>
      <c r="L282" s="160"/>
      <c r="M282" s="160"/>
      <c r="N282" s="160"/>
      <c r="O282" s="160"/>
      <c r="P282" s="161"/>
      <c r="GO282" s="35"/>
      <c r="GP282" s="35"/>
      <c r="GQ282" s="35"/>
      <c r="GR282" s="35"/>
      <c r="GS282" s="35"/>
      <c r="GT282" s="35"/>
      <c r="GV282" s="35"/>
      <c r="GX282" s="35"/>
      <c r="GZ282" s="35"/>
      <c r="HB282" s="35" t="s">
        <v>274</v>
      </c>
    </row>
    <row r="283" spans="1:210" customFormat="1" ht="21.6" customHeight="1" x14ac:dyDescent="0.25">
      <c r="A283" s="36" t="s">
        <v>275</v>
      </c>
      <c r="B283" s="37" t="s">
        <v>276</v>
      </c>
      <c r="C283" s="162" t="s">
        <v>277</v>
      </c>
      <c r="D283" s="162"/>
      <c r="E283" s="162"/>
      <c r="F283" s="162"/>
      <c r="G283" s="162"/>
      <c r="H283" s="38" t="s">
        <v>98</v>
      </c>
      <c r="I283" s="39">
        <v>0.02</v>
      </c>
      <c r="J283" s="40">
        <v>1</v>
      </c>
      <c r="K283" s="58">
        <v>0.02</v>
      </c>
      <c r="L283" s="42"/>
      <c r="M283" s="39"/>
      <c r="N283" s="43"/>
      <c r="O283" s="39"/>
      <c r="P283" s="44"/>
      <c r="GO283" s="35"/>
      <c r="GP283" s="35" t="s">
        <v>277</v>
      </c>
      <c r="GQ283" s="35" t="s">
        <v>2</v>
      </c>
      <c r="GR283" s="35" t="s">
        <v>2</v>
      </c>
      <c r="GS283" s="35" t="s">
        <v>2</v>
      </c>
      <c r="GT283" s="35" t="s">
        <v>2</v>
      </c>
      <c r="GV283" s="35"/>
      <c r="GX283" s="35"/>
      <c r="GZ283" s="35"/>
      <c r="HB283" s="35"/>
    </row>
    <row r="284" spans="1:210" customFormat="1" ht="14.45" customHeight="1" x14ac:dyDescent="0.25">
      <c r="A284" s="45"/>
      <c r="B284" s="46"/>
      <c r="C284" s="163" t="s">
        <v>278</v>
      </c>
      <c r="D284" s="163"/>
      <c r="E284" s="163"/>
      <c r="F284" s="163"/>
      <c r="G284" s="163"/>
      <c r="H284" s="163"/>
      <c r="I284" s="163"/>
      <c r="J284" s="163"/>
      <c r="K284" s="163"/>
      <c r="L284" s="163"/>
      <c r="M284" s="163"/>
      <c r="N284" s="163"/>
      <c r="O284" s="163"/>
      <c r="P284" s="164"/>
      <c r="GO284" s="35"/>
      <c r="GP284" s="35"/>
      <c r="GQ284" s="35"/>
      <c r="GR284" s="35"/>
      <c r="GS284" s="35"/>
      <c r="GT284" s="35"/>
      <c r="GU284" s="3" t="s">
        <v>278</v>
      </c>
      <c r="GV284" s="35"/>
      <c r="GX284" s="35"/>
      <c r="GZ284" s="35"/>
      <c r="HB284" s="35"/>
    </row>
    <row r="285" spans="1:210" customFormat="1" ht="14.45" customHeight="1" x14ac:dyDescent="0.25">
      <c r="A285" s="47"/>
      <c r="B285" s="48"/>
      <c r="C285" s="165" t="s">
        <v>54</v>
      </c>
      <c r="D285" s="165"/>
      <c r="E285" s="165"/>
      <c r="F285" s="165"/>
      <c r="G285" s="165"/>
      <c r="H285" s="38"/>
      <c r="I285" s="39"/>
      <c r="J285" s="39"/>
      <c r="K285" s="39"/>
      <c r="L285" s="42"/>
      <c r="M285" s="39"/>
      <c r="N285" s="49">
        <v>176335.5</v>
      </c>
      <c r="O285" s="39"/>
      <c r="P285" s="50">
        <v>3526.71</v>
      </c>
      <c r="GO285" s="35"/>
      <c r="GP285" s="35"/>
      <c r="GQ285" s="35"/>
      <c r="GR285" s="35"/>
      <c r="GS285" s="35"/>
      <c r="GT285" s="35"/>
      <c r="GV285" s="35" t="s">
        <v>54</v>
      </c>
      <c r="GX285" s="35"/>
      <c r="GZ285" s="35"/>
      <c r="HB285" s="35"/>
    </row>
    <row r="286" spans="1:210" customFormat="1" ht="0.75" customHeight="1" x14ac:dyDescent="0.25">
      <c r="A286" s="51"/>
      <c r="B286" s="52"/>
      <c r="C286" s="52"/>
      <c r="D286" s="52"/>
      <c r="E286" s="52"/>
      <c r="F286" s="52"/>
      <c r="G286" s="52"/>
      <c r="H286" s="53"/>
      <c r="I286" s="54"/>
      <c r="J286" s="54"/>
      <c r="K286" s="54"/>
      <c r="L286" s="55"/>
      <c r="M286" s="54"/>
      <c r="N286" s="55"/>
      <c r="O286" s="54"/>
      <c r="P286" s="56"/>
      <c r="GO286" s="35"/>
      <c r="GP286" s="35"/>
      <c r="GQ286" s="35"/>
      <c r="GR286" s="35"/>
      <c r="GS286" s="35"/>
      <c r="GT286" s="35"/>
      <c r="GV286" s="35"/>
      <c r="GX286" s="35"/>
      <c r="GZ286" s="35"/>
      <c r="HB286" s="35"/>
    </row>
    <row r="287" spans="1:210" customFormat="1" ht="21.6" customHeight="1" x14ac:dyDescent="0.25">
      <c r="A287" s="36" t="s">
        <v>279</v>
      </c>
      <c r="B287" s="37" t="s">
        <v>280</v>
      </c>
      <c r="C287" s="177" t="s">
        <v>281</v>
      </c>
      <c r="D287" s="177"/>
      <c r="E287" s="177"/>
      <c r="F287" s="177"/>
      <c r="G287" s="177"/>
      <c r="H287" s="38" t="s">
        <v>189</v>
      </c>
      <c r="I287" s="39">
        <v>2</v>
      </c>
      <c r="J287" s="40">
        <v>1</v>
      </c>
      <c r="K287" s="40">
        <v>2</v>
      </c>
      <c r="L287" s="87">
        <v>810.02</v>
      </c>
      <c r="M287" s="58">
        <v>1.08</v>
      </c>
      <c r="N287" s="60">
        <v>874.82</v>
      </c>
      <c r="O287" s="39"/>
      <c r="P287" s="50">
        <v>1749.64</v>
      </c>
      <c r="GO287" s="35"/>
      <c r="GP287" s="35" t="s">
        <v>281</v>
      </c>
      <c r="GQ287" s="35" t="s">
        <v>2</v>
      </c>
      <c r="GR287" s="35" t="s">
        <v>2</v>
      </c>
      <c r="GS287" s="35" t="s">
        <v>2</v>
      </c>
      <c r="GT287" s="35" t="s">
        <v>2</v>
      </c>
      <c r="GV287" s="35"/>
      <c r="GX287" s="35"/>
      <c r="GZ287" s="35"/>
      <c r="HB287" s="35"/>
    </row>
    <row r="288" spans="1:210" customFormat="1" ht="14.45" customHeight="1" x14ac:dyDescent="0.25">
      <c r="A288" s="47"/>
      <c r="B288" s="48"/>
      <c r="C288" s="165" t="s">
        <v>54</v>
      </c>
      <c r="D288" s="165"/>
      <c r="E288" s="165"/>
      <c r="F288" s="165"/>
      <c r="G288" s="165"/>
      <c r="H288" s="38"/>
      <c r="I288" s="39"/>
      <c r="J288" s="39"/>
      <c r="K288" s="39"/>
      <c r="L288" s="42"/>
      <c r="M288" s="39"/>
      <c r="N288" s="42"/>
      <c r="O288" s="39"/>
      <c r="P288" s="50">
        <v>1749.64</v>
      </c>
      <c r="GO288" s="35"/>
      <c r="GP288" s="35"/>
      <c r="GQ288" s="35"/>
      <c r="GR288" s="35"/>
      <c r="GS288" s="35"/>
      <c r="GT288" s="35"/>
      <c r="GV288" s="35" t="s">
        <v>54</v>
      </c>
      <c r="GX288" s="35"/>
      <c r="GZ288" s="35"/>
      <c r="HB288" s="35"/>
    </row>
    <row r="289" spans="1:210" customFormat="1" ht="0.75" customHeight="1" x14ac:dyDescent="0.25">
      <c r="A289" s="51"/>
      <c r="B289" s="52"/>
      <c r="C289" s="52"/>
      <c r="D289" s="52"/>
      <c r="E289" s="52"/>
      <c r="F289" s="52"/>
      <c r="G289" s="52"/>
      <c r="H289" s="53"/>
      <c r="I289" s="54"/>
      <c r="J289" s="54"/>
      <c r="K289" s="54"/>
      <c r="L289" s="55"/>
      <c r="M289" s="54"/>
      <c r="N289" s="55"/>
      <c r="O289" s="54"/>
      <c r="P289" s="56"/>
      <c r="GO289" s="35"/>
      <c r="GP289" s="35"/>
      <c r="GQ289" s="35"/>
      <c r="GR289" s="35"/>
      <c r="GS289" s="35"/>
      <c r="GT289" s="35"/>
      <c r="GV289" s="35"/>
      <c r="GX289" s="35"/>
      <c r="GZ289" s="35"/>
      <c r="HB289" s="35"/>
    </row>
    <row r="290" spans="1:210" customFormat="1" ht="21.6" customHeight="1" x14ac:dyDescent="0.25">
      <c r="A290" s="36" t="s">
        <v>282</v>
      </c>
      <c r="B290" s="37" t="s">
        <v>283</v>
      </c>
      <c r="C290" s="162" t="s">
        <v>284</v>
      </c>
      <c r="D290" s="162"/>
      <c r="E290" s="162"/>
      <c r="F290" s="162"/>
      <c r="G290" s="162"/>
      <c r="H290" s="38" t="s">
        <v>79</v>
      </c>
      <c r="I290" s="39">
        <v>0.12</v>
      </c>
      <c r="J290" s="40">
        <v>1</v>
      </c>
      <c r="K290" s="58">
        <v>0.12</v>
      </c>
      <c r="L290" s="42"/>
      <c r="M290" s="39"/>
      <c r="N290" s="43"/>
      <c r="O290" s="39"/>
      <c r="P290" s="44"/>
      <c r="GO290" s="35"/>
      <c r="GP290" s="35" t="s">
        <v>284</v>
      </c>
      <c r="GQ290" s="35" t="s">
        <v>2</v>
      </c>
      <c r="GR290" s="35" t="s">
        <v>2</v>
      </c>
      <c r="GS290" s="35" t="s">
        <v>2</v>
      </c>
      <c r="GT290" s="35" t="s">
        <v>2</v>
      </c>
      <c r="GV290" s="35"/>
      <c r="GX290" s="35"/>
      <c r="GZ290" s="35"/>
      <c r="HB290" s="35"/>
    </row>
    <row r="291" spans="1:210" customFormat="1" ht="14.45" customHeight="1" x14ac:dyDescent="0.25">
      <c r="A291" s="45"/>
      <c r="B291" s="46"/>
      <c r="C291" s="163" t="s">
        <v>285</v>
      </c>
      <c r="D291" s="163"/>
      <c r="E291" s="163"/>
      <c r="F291" s="163"/>
      <c r="G291" s="163"/>
      <c r="H291" s="163"/>
      <c r="I291" s="163"/>
      <c r="J291" s="163"/>
      <c r="K291" s="163"/>
      <c r="L291" s="163"/>
      <c r="M291" s="163"/>
      <c r="N291" s="163"/>
      <c r="O291" s="163"/>
      <c r="P291" s="164"/>
      <c r="GO291" s="35"/>
      <c r="GP291" s="35"/>
      <c r="GQ291" s="35"/>
      <c r="GR291" s="35"/>
      <c r="GS291" s="35"/>
      <c r="GT291" s="35"/>
      <c r="GU291" s="3" t="s">
        <v>285</v>
      </c>
      <c r="GV291" s="35"/>
      <c r="GX291" s="35"/>
      <c r="GZ291" s="35"/>
      <c r="HB291" s="35"/>
    </row>
    <row r="292" spans="1:210" customFormat="1" ht="14.45" customHeight="1" x14ac:dyDescent="0.25">
      <c r="A292" s="47"/>
      <c r="B292" s="48"/>
      <c r="C292" s="165" t="s">
        <v>54</v>
      </c>
      <c r="D292" s="165"/>
      <c r="E292" s="165"/>
      <c r="F292" s="165"/>
      <c r="G292" s="165"/>
      <c r="H292" s="38"/>
      <c r="I292" s="39"/>
      <c r="J292" s="39"/>
      <c r="K292" s="39"/>
      <c r="L292" s="42"/>
      <c r="M292" s="39"/>
      <c r="N292" s="49">
        <v>195278.5</v>
      </c>
      <c r="O292" s="39"/>
      <c r="P292" s="50">
        <v>23433.42</v>
      </c>
      <c r="GO292" s="35"/>
      <c r="GP292" s="35"/>
      <c r="GQ292" s="35"/>
      <c r="GR292" s="35"/>
      <c r="GS292" s="35"/>
      <c r="GT292" s="35"/>
      <c r="GV292" s="35" t="s">
        <v>54</v>
      </c>
      <c r="GX292" s="35"/>
      <c r="GZ292" s="35"/>
      <c r="HB292" s="35"/>
    </row>
    <row r="293" spans="1:210" customFormat="1" ht="0.75" customHeight="1" x14ac:dyDescent="0.25">
      <c r="A293" s="51"/>
      <c r="B293" s="52"/>
      <c r="C293" s="52"/>
      <c r="D293" s="52"/>
      <c r="E293" s="52"/>
      <c r="F293" s="52"/>
      <c r="G293" s="52"/>
      <c r="H293" s="53"/>
      <c r="I293" s="54"/>
      <c r="J293" s="54"/>
      <c r="K293" s="54"/>
      <c r="L293" s="55"/>
      <c r="M293" s="54"/>
      <c r="N293" s="55"/>
      <c r="O293" s="54"/>
      <c r="P293" s="56"/>
      <c r="GO293" s="35"/>
      <c r="GP293" s="35"/>
      <c r="GQ293" s="35"/>
      <c r="GR293" s="35"/>
      <c r="GS293" s="35"/>
      <c r="GT293" s="35"/>
      <c r="GV293" s="35"/>
      <c r="GX293" s="35"/>
      <c r="GZ293" s="35"/>
      <c r="HB293" s="35"/>
    </row>
    <row r="294" spans="1:210" customFormat="1" ht="14.45" customHeight="1" x14ac:dyDescent="0.25">
      <c r="A294" s="36" t="s">
        <v>286</v>
      </c>
      <c r="B294" s="37" t="s">
        <v>287</v>
      </c>
      <c r="C294" s="177" t="s">
        <v>288</v>
      </c>
      <c r="D294" s="177"/>
      <c r="E294" s="177"/>
      <c r="F294" s="177"/>
      <c r="G294" s="177"/>
      <c r="H294" s="38" t="s">
        <v>178</v>
      </c>
      <c r="I294" s="39">
        <v>4.9919999999999999E-2</v>
      </c>
      <c r="J294" s="40">
        <v>1</v>
      </c>
      <c r="K294" s="57">
        <v>4.9919999999999999E-2</v>
      </c>
      <c r="L294" s="49">
        <v>4155.88</v>
      </c>
      <c r="M294" s="58">
        <v>1.45</v>
      </c>
      <c r="N294" s="59">
        <v>6026.03</v>
      </c>
      <c r="O294" s="39"/>
      <c r="P294" s="88">
        <v>300.82</v>
      </c>
      <c r="GO294" s="35"/>
      <c r="GP294" s="35" t="s">
        <v>288</v>
      </c>
      <c r="GQ294" s="35" t="s">
        <v>2</v>
      </c>
      <c r="GR294" s="35" t="s">
        <v>2</v>
      </c>
      <c r="GS294" s="35" t="s">
        <v>2</v>
      </c>
      <c r="GT294" s="35" t="s">
        <v>2</v>
      </c>
      <c r="GV294" s="35"/>
      <c r="GX294" s="35"/>
      <c r="GZ294" s="35"/>
      <c r="HB294" s="35"/>
    </row>
    <row r="295" spans="1:210" customFormat="1" ht="14.45" customHeight="1" x14ac:dyDescent="0.25">
      <c r="A295" s="47"/>
      <c r="B295" s="48"/>
      <c r="C295" s="165" t="s">
        <v>54</v>
      </c>
      <c r="D295" s="165"/>
      <c r="E295" s="165"/>
      <c r="F295" s="165"/>
      <c r="G295" s="165"/>
      <c r="H295" s="38"/>
      <c r="I295" s="39"/>
      <c r="J295" s="39"/>
      <c r="K295" s="39"/>
      <c r="L295" s="42"/>
      <c r="M295" s="39"/>
      <c r="N295" s="42"/>
      <c r="O295" s="39"/>
      <c r="P295" s="88">
        <v>300.82</v>
      </c>
      <c r="GO295" s="35"/>
      <c r="GP295" s="35"/>
      <c r="GQ295" s="35"/>
      <c r="GR295" s="35"/>
      <c r="GS295" s="35"/>
      <c r="GT295" s="35"/>
      <c r="GV295" s="35" t="s">
        <v>54</v>
      </c>
      <c r="GX295" s="35"/>
      <c r="GZ295" s="35"/>
      <c r="HB295" s="35"/>
    </row>
    <row r="296" spans="1:210" customFormat="1" ht="0.75" customHeight="1" x14ac:dyDescent="0.25">
      <c r="A296" s="51"/>
      <c r="B296" s="52"/>
      <c r="C296" s="52"/>
      <c r="D296" s="52"/>
      <c r="E296" s="52"/>
      <c r="F296" s="52"/>
      <c r="G296" s="52"/>
      <c r="H296" s="53"/>
      <c r="I296" s="54"/>
      <c r="J296" s="54"/>
      <c r="K296" s="54"/>
      <c r="L296" s="55"/>
      <c r="M296" s="54"/>
      <c r="N296" s="55"/>
      <c r="O296" s="54"/>
      <c r="P296" s="56"/>
      <c r="GO296" s="35"/>
      <c r="GP296" s="35"/>
      <c r="GQ296" s="35"/>
      <c r="GR296" s="35"/>
      <c r="GS296" s="35"/>
      <c r="GT296" s="35"/>
      <c r="GV296" s="35"/>
      <c r="GX296" s="35"/>
      <c r="GZ296" s="35"/>
      <c r="HB296" s="35"/>
    </row>
    <row r="297" spans="1:210" customFormat="1" ht="21.6" customHeight="1" x14ac:dyDescent="0.25">
      <c r="A297" s="36" t="s">
        <v>289</v>
      </c>
      <c r="B297" s="37" t="s">
        <v>290</v>
      </c>
      <c r="C297" s="162" t="s">
        <v>291</v>
      </c>
      <c r="D297" s="162"/>
      <c r="E297" s="162"/>
      <c r="F297" s="162"/>
      <c r="G297" s="162"/>
      <c r="H297" s="38" t="s">
        <v>98</v>
      </c>
      <c r="I297" s="39">
        <v>1.2E-2</v>
      </c>
      <c r="J297" s="40">
        <v>1</v>
      </c>
      <c r="K297" s="84">
        <v>1.2E-2</v>
      </c>
      <c r="L297" s="42"/>
      <c r="M297" s="39"/>
      <c r="N297" s="43"/>
      <c r="O297" s="39"/>
      <c r="P297" s="44"/>
      <c r="GO297" s="35"/>
      <c r="GP297" s="35" t="s">
        <v>291</v>
      </c>
      <c r="GQ297" s="35" t="s">
        <v>2</v>
      </c>
      <c r="GR297" s="35" t="s">
        <v>2</v>
      </c>
      <c r="GS297" s="35" t="s">
        <v>2</v>
      </c>
      <c r="GT297" s="35" t="s">
        <v>2</v>
      </c>
      <c r="GV297" s="35"/>
      <c r="GX297" s="35"/>
      <c r="GZ297" s="35"/>
      <c r="HB297" s="35"/>
    </row>
    <row r="298" spans="1:210" customFormat="1" ht="14.45" customHeight="1" x14ac:dyDescent="0.25">
      <c r="A298" s="45"/>
      <c r="B298" s="46"/>
      <c r="C298" s="163" t="s">
        <v>292</v>
      </c>
      <c r="D298" s="163"/>
      <c r="E298" s="163"/>
      <c r="F298" s="163"/>
      <c r="G298" s="163"/>
      <c r="H298" s="163"/>
      <c r="I298" s="163"/>
      <c r="J298" s="163"/>
      <c r="K298" s="163"/>
      <c r="L298" s="163"/>
      <c r="M298" s="163"/>
      <c r="N298" s="163"/>
      <c r="O298" s="163"/>
      <c r="P298" s="164"/>
      <c r="GO298" s="35"/>
      <c r="GP298" s="35"/>
      <c r="GQ298" s="35"/>
      <c r="GR298" s="35"/>
      <c r="GS298" s="35"/>
      <c r="GT298" s="35"/>
      <c r="GU298" s="3" t="s">
        <v>292</v>
      </c>
      <c r="GV298" s="35"/>
      <c r="GX298" s="35"/>
      <c r="GZ298" s="35"/>
      <c r="HB298" s="35"/>
    </row>
    <row r="299" spans="1:210" customFormat="1" ht="14.45" customHeight="1" x14ac:dyDescent="0.25">
      <c r="A299" s="47"/>
      <c r="B299" s="48"/>
      <c r="C299" s="165" t="s">
        <v>54</v>
      </c>
      <c r="D299" s="165"/>
      <c r="E299" s="165"/>
      <c r="F299" s="165"/>
      <c r="G299" s="165"/>
      <c r="H299" s="38"/>
      <c r="I299" s="39"/>
      <c r="J299" s="39"/>
      <c r="K299" s="39"/>
      <c r="L299" s="42"/>
      <c r="M299" s="39"/>
      <c r="N299" s="49">
        <v>1028060.83</v>
      </c>
      <c r="O299" s="39"/>
      <c r="P299" s="50">
        <v>12336.73</v>
      </c>
      <c r="GO299" s="35"/>
      <c r="GP299" s="35"/>
      <c r="GQ299" s="35"/>
      <c r="GR299" s="35"/>
      <c r="GS299" s="35"/>
      <c r="GT299" s="35"/>
      <c r="GV299" s="35" t="s">
        <v>54</v>
      </c>
      <c r="GX299" s="35"/>
      <c r="GZ299" s="35"/>
      <c r="HB299" s="35"/>
    </row>
    <row r="300" spans="1:210" customFormat="1" ht="0.75" customHeight="1" x14ac:dyDescent="0.25">
      <c r="A300" s="51"/>
      <c r="B300" s="52"/>
      <c r="C300" s="52"/>
      <c r="D300" s="52"/>
      <c r="E300" s="52"/>
      <c r="F300" s="52"/>
      <c r="G300" s="52"/>
      <c r="H300" s="53"/>
      <c r="I300" s="54"/>
      <c r="J300" s="54"/>
      <c r="K300" s="54"/>
      <c r="L300" s="55"/>
      <c r="M300" s="54"/>
      <c r="N300" s="55"/>
      <c r="O300" s="54"/>
      <c r="P300" s="56"/>
      <c r="GO300" s="35"/>
      <c r="GP300" s="35"/>
      <c r="GQ300" s="35"/>
      <c r="GR300" s="35"/>
      <c r="GS300" s="35"/>
      <c r="GT300" s="35"/>
      <c r="GV300" s="35"/>
      <c r="GX300" s="35"/>
      <c r="GZ300" s="35"/>
      <c r="HB300" s="35"/>
    </row>
    <row r="301" spans="1:210" customFormat="1" ht="21.6" customHeight="1" x14ac:dyDescent="0.25">
      <c r="A301" s="36" t="s">
        <v>293</v>
      </c>
      <c r="B301" s="37" t="s">
        <v>294</v>
      </c>
      <c r="C301" s="177" t="s">
        <v>295</v>
      </c>
      <c r="D301" s="177"/>
      <c r="E301" s="177"/>
      <c r="F301" s="177"/>
      <c r="G301" s="177"/>
      <c r="H301" s="38" t="s">
        <v>189</v>
      </c>
      <c r="I301" s="39">
        <v>1.2</v>
      </c>
      <c r="J301" s="40">
        <v>1</v>
      </c>
      <c r="K301" s="83">
        <v>1.2</v>
      </c>
      <c r="L301" s="49">
        <v>4265.09</v>
      </c>
      <c r="M301" s="58">
        <v>1.08</v>
      </c>
      <c r="N301" s="59">
        <v>4606.3</v>
      </c>
      <c r="O301" s="39"/>
      <c r="P301" s="50">
        <v>5527.56</v>
      </c>
      <c r="GO301" s="35"/>
      <c r="GP301" s="35" t="s">
        <v>295</v>
      </c>
      <c r="GQ301" s="35" t="s">
        <v>2</v>
      </c>
      <c r="GR301" s="35" t="s">
        <v>2</v>
      </c>
      <c r="GS301" s="35" t="s">
        <v>2</v>
      </c>
      <c r="GT301" s="35" t="s">
        <v>2</v>
      </c>
      <c r="GV301" s="35"/>
      <c r="GX301" s="35"/>
      <c r="GZ301" s="35"/>
      <c r="HB301" s="35"/>
    </row>
    <row r="302" spans="1:210" customFormat="1" ht="14.45" customHeight="1" x14ac:dyDescent="0.25">
      <c r="A302" s="47"/>
      <c r="B302" s="48"/>
      <c r="C302" s="165" t="s">
        <v>54</v>
      </c>
      <c r="D302" s="165"/>
      <c r="E302" s="165"/>
      <c r="F302" s="165"/>
      <c r="G302" s="165"/>
      <c r="H302" s="38"/>
      <c r="I302" s="39"/>
      <c r="J302" s="39"/>
      <c r="K302" s="39"/>
      <c r="L302" s="42"/>
      <c r="M302" s="39"/>
      <c r="N302" s="42"/>
      <c r="O302" s="39"/>
      <c r="P302" s="50">
        <v>5527.56</v>
      </c>
      <c r="GO302" s="35"/>
      <c r="GP302" s="35"/>
      <c r="GQ302" s="35"/>
      <c r="GR302" s="35"/>
      <c r="GS302" s="35"/>
      <c r="GT302" s="35"/>
      <c r="GV302" s="35" t="s">
        <v>54</v>
      </c>
      <c r="GX302" s="35"/>
      <c r="GZ302" s="35"/>
      <c r="HB302" s="35"/>
    </row>
    <row r="303" spans="1:210" customFormat="1" ht="0.75" customHeight="1" x14ac:dyDescent="0.25">
      <c r="A303" s="51"/>
      <c r="B303" s="52"/>
      <c r="C303" s="52"/>
      <c r="D303" s="52"/>
      <c r="E303" s="52"/>
      <c r="F303" s="52"/>
      <c r="G303" s="52"/>
      <c r="H303" s="53"/>
      <c r="I303" s="54"/>
      <c r="J303" s="54"/>
      <c r="K303" s="54"/>
      <c r="L303" s="55"/>
      <c r="M303" s="54"/>
      <c r="N303" s="55"/>
      <c r="O303" s="54"/>
      <c r="P303" s="56"/>
      <c r="GO303" s="35"/>
      <c r="GP303" s="35"/>
      <c r="GQ303" s="35"/>
      <c r="GR303" s="35"/>
      <c r="GS303" s="35"/>
      <c r="GT303" s="35"/>
      <c r="GV303" s="35"/>
      <c r="GX303" s="35"/>
      <c r="GZ303" s="35"/>
      <c r="HB303" s="35"/>
    </row>
    <row r="304" spans="1:210" customFormat="1" ht="21.6" customHeight="1" x14ac:dyDescent="0.25">
      <c r="A304" s="36" t="s">
        <v>296</v>
      </c>
      <c r="B304" s="37" t="s">
        <v>297</v>
      </c>
      <c r="C304" s="177" t="s">
        <v>298</v>
      </c>
      <c r="D304" s="177"/>
      <c r="E304" s="177"/>
      <c r="F304" s="177"/>
      <c r="G304" s="177"/>
      <c r="H304" s="38" t="s">
        <v>193</v>
      </c>
      <c r="I304" s="39">
        <v>2</v>
      </c>
      <c r="J304" s="40">
        <v>1</v>
      </c>
      <c r="K304" s="40">
        <v>2</v>
      </c>
      <c r="L304" s="42"/>
      <c r="M304" s="39"/>
      <c r="N304" s="43"/>
      <c r="O304" s="39"/>
      <c r="P304" s="44"/>
      <c r="GO304" s="35"/>
      <c r="GP304" s="35" t="s">
        <v>298</v>
      </c>
      <c r="GQ304" s="35" t="s">
        <v>2</v>
      </c>
      <c r="GR304" s="35" t="s">
        <v>2</v>
      </c>
      <c r="GS304" s="35" t="s">
        <v>2</v>
      </c>
      <c r="GT304" s="35" t="s">
        <v>2</v>
      </c>
      <c r="GV304" s="35"/>
      <c r="GX304" s="35"/>
      <c r="GZ304" s="35"/>
      <c r="HB304" s="35"/>
    </row>
    <row r="305" spans="1:245" customFormat="1" ht="14.45" customHeight="1" x14ac:dyDescent="0.25">
      <c r="A305" s="47"/>
      <c r="B305" s="48"/>
      <c r="C305" s="165" t="s">
        <v>54</v>
      </c>
      <c r="D305" s="165"/>
      <c r="E305" s="165"/>
      <c r="F305" s="165"/>
      <c r="G305" s="165"/>
      <c r="H305" s="38"/>
      <c r="I305" s="39"/>
      <c r="J305" s="39"/>
      <c r="K305" s="39"/>
      <c r="L305" s="42"/>
      <c r="M305" s="39"/>
      <c r="N305" s="49">
        <v>7660.09</v>
      </c>
      <c r="O305" s="39"/>
      <c r="P305" s="50">
        <v>15320.18</v>
      </c>
      <c r="GO305" s="35"/>
      <c r="GP305" s="35"/>
      <c r="GQ305" s="35"/>
      <c r="GR305" s="35"/>
      <c r="GS305" s="35"/>
      <c r="GT305" s="35"/>
      <c r="GV305" s="35" t="s">
        <v>54</v>
      </c>
      <c r="GX305" s="35"/>
      <c r="GZ305" s="35"/>
      <c r="HB305" s="35"/>
    </row>
    <row r="306" spans="1:245" customFormat="1" ht="0.75" customHeight="1" x14ac:dyDescent="0.25">
      <c r="A306" s="51"/>
      <c r="B306" s="52"/>
      <c r="C306" s="52"/>
      <c r="D306" s="52"/>
      <c r="E306" s="52"/>
      <c r="F306" s="52"/>
      <c r="G306" s="52"/>
      <c r="H306" s="53"/>
      <c r="I306" s="54"/>
      <c r="J306" s="54"/>
      <c r="K306" s="54"/>
      <c r="L306" s="55"/>
      <c r="M306" s="54"/>
      <c r="N306" s="55"/>
      <c r="O306" s="54"/>
      <c r="P306" s="56"/>
      <c r="GO306" s="35"/>
      <c r="GP306" s="35"/>
      <c r="GQ306" s="35"/>
      <c r="GR306" s="35"/>
      <c r="GS306" s="35"/>
      <c r="GT306" s="35"/>
      <c r="GV306" s="35"/>
      <c r="GX306" s="35"/>
      <c r="GZ306" s="35"/>
      <c r="HB306" s="35"/>
    </row>
    <row r="307" spans="1:245" customFormat="1" ht="21.6" customHeight="1" x14ac:dyDescent="0.25">
      <c r="A307" s="36" t="s">
        <v>299</v>
      </c>
      <c r="B307" s="37" t="s">
        <v>300</v>
      </c>
      <c r="C307" s="162" t="s">
        <v>301</v>
      </c>
      <c r="D307" s="162"/>
      <c r="E307" s="162"/>
      <c r="F307" s="162"/>
      <c r="G307" s="162"/>
      <c r="H307" s="38" t="s">
        <v>98</v>
      </c>
      <c r="I307" s="39">
        <v>5.71</v>
      </c>
      <c r="J307" s="40">
        <v>1</v>
      </c>
      <c r="K307" s="58">
        <v>5.71</v>
      </c>
      <c r="L307" s="42"/>
      <c r="M307" s="39"/>
      <c r="N307" s="43"/>
      <c r="O307" s="39"/>
      <c r="P307" s="44"/>
      <c r="GO307" s="35"/>
      <c r="GP307" s="35" t="s">
        <v>301</v>
      </c>
      <c r="GQ307" s="35" t="s">
        <v>2</v>
      </c>
      <c r="GR307" s="35" t="s">
        <v>2</v>
      </c>
      <c r="GS307" s="35" t="s">
        <v>2</v>
      </c>
      <c r="GT307" s="35" t="s">
        <v>2</v>
      </c>
      <c r="GV307" s="35"/>
      <c r="GX307" s="35"/>
      <c r="GZ307" s="35"/>
      <c r="HB307" s="35"/>
    </row>
    <row r="308" spans="1:245" customFormat="1" ht="14.45" customHeight="1" x14ac:dyDescent="0.25">
      <c r="A308" s="45"/>
      <c r="B308" s="46"/>
      <c r="C308" s="163" t="s">
        <v>302</v>
      </c>
      <c r="D308" s="163"/>
      <c r="E308" s="163"/>
      <c r="F308" s="163"/>
      <c r="G308" s="163"/>
      <c r="H308" s="163"/>
      <c r="I308" s="163"/>
      <c r="J308" s="163"/>
      <c r="K308" s="163"/>
      <c r="L308" s="163"/>
      <c r="M308" s="163"/>
      <c r="N308" s="163"/>
      <c r="O308" s="163"/>
      <c r="P308" s="164"/>
      <c r="GO308" s="35"/>
      <c r="GP308" s="35"/>
      <c r="GQ308" s="35"/>
      <c r="GR308" s="35"/>
      <c r="GS308" s="35"/>
      <c r="GT308" s="35"/>
      <c r="GU308" s="3" t="s">
        <v>302</v>
      </c>
      <c r="GV308" s="35"/>
      <c r="GX308" s="35"/>
      <c r="GZ308" s="35"/>
      <c r="HB308" s="35"/>
    </row>
    <row r="309" spans="1:245" customFormat="1" ht="14.45" customHeight="1" x14ac:dyDescent="0.25">
      <c r="A309" s="47"/>
      <c r="B309" s="48"/>
      <c r="C309" s="165" t="s">
        <v>54</v>
      </c>
      <c r="D309" s="165"/>
      <c r="E309" s="165"/>
      <c r="F309" s="165"/>
      <c r="G309" s="165"/>
      <c r="H309" s="38"/>
      <c r="I309" s="39"/>
      <c r="J309" s="39"/>
      <c r="K309" s="39"/>
      <c r="L309" s="42"/>
      <c r="M309" s="39"/>
      <c r="N309" s="49">
        <v>10261.58</v>
      </c>
      <c r="O309" s="39"/>
      <c r="P309" s="50">
        <v>58593.599999999999</v>
      </c>
      <c r="GO309" s="35"/>
      <c r="GP309" s="35"/>
      <c r="GQ309" s="35"/>
      <c r="GR309" s="35"/>
      <c r="GS309" s="35"/>
      <c r="GT309" s="35"/>
      <c r="GV309" s="35" t="s">
        <v>54</v>
      </c>
      <c r="GX309" s="35"/>
      <c r="GZ309" s="35"/>
      <c r="HB309" s="35"/>
    </row>
    <row r="310" spans="1:245" customFormat="1" ht="0.75" customHeight="1" x14ac:dyDescent="0.25">
      <c r="A310" s="51"/>
      <c r="B310" s="52"/>
      <c r="C310" s="52"/>
      <c r="D310" s="52"/>
      <c r="E310" s="52"/>
      <c r="F310" s="52"/>
      <c r="G310" s="52"/>
      <c r="H310" s="53"/>
      <c r="I310" s="54"/>
      <c r="J310" s="54"/>
      <c r="K310" s="54"/>
      <c r="L310" s="55"/>
      <c r="M310" s="54"/>
      <c r="N310" s="55"/>
      <c r="O310" s="54"/>
      <c r="P310" s="56"/>
      <c r="GO310" s="35"/>
      <c r="GP310" s="35"/>
      <c r="GQ310" s="35"/>
      <c r="GR310" s="35"/>
      <c r="GS310" s="35"/>
      <c r="GT310" s="35"/>
      <c r="GV310" s="35"/>
      <c r="GX310" s="35"/>
      <c r="GZ310" s="35"/>
      <c r="HB310" s="35"/>
    </row>
    <row r="311" spans="1:245" customFormat="1" ht="1.5" customHeight="1" x14ac:dyDescent="0.25">
      <c r="A311" s="51"/>
      <c r="B311" s="61"/>
      <c r="C311" s="61"/>
      <c r="D311" s="61"/>
      <c r="E311" s="61"/>
      <c r="F311" s="54"/>
      <c r="G311" s="54"/>
      <c r="H311" s="54"/>
      <c r="I311" s="54"/>
      <c r="J311" s="55"/>
      <c r="K311" s="54"/>
      <c r="L311" s="55"/>
      <c r="M311" s="62"/>
      <c r="N311" s="55"/>
      <c r="O311" s="63"/>
      <c r="P311" s="64"/>
      <c r="Q311" s="65"/>
      <c r="R311" s="66"/>
      <c r="GO311" s="35"/>
      <c r="GP311" s="35"/>
      <c r="GQ311" s="35"/>
      <c r="GR311" s="35"/>
      <c r="GS311" s="35"/>
      <c r="GT311" s="35"/>
      <c r="GV311" s="35"/>
      <c r="GX311" s="35"/>
      <c r="GZ311" s="35"/>
      <c r="HB311" s="35"/>
    </row>
    <row r="312" spans="1:245" customFormat="1" ht="14.45" customHeight="1" x14ac:dyDescent="0.25">
      <c r="A312" s="67"/>
      <c r="B312" s="68"/>
      <c r="C312" s="169" t="s">
        <v>303</v>
      </c>
      <c r="D312" s="169"/>
      <c r="E312" s="169"/>
      <c r="F312" s="169"/>
      <c r="G312" s="169"/>
      <c r="H312" s="169"/>
      <c r="I312" s="169"/>
      <c r="J312" s="169"/>
      <c r="K312" s="169"/>
      <c r="L312" s="169"/>
      <c r="M312" s="169"/>
      <c r="N312" s="169"/>
      <c r="O312" s="169"/>
      <c r="P312" s="69"/>
      <c r="Q312" s="65"/>
      <c r="R312" s="66"/>
      <c r="GO312" s="35"/>
      <c r="GP312" s="35"/>
      <c r="GQ312" s="35"/>
      <c r="GR312" s="35"/>
      <c r="GS312" s="35"/>
      <c r="GT312" s="35"/>
      <c r="GU312" s="35"/>
      <c r="GW312" s="35" t="s">
        <v>303</v>
      </c>
      <c r="GY312" s="35"/>
      <c r="HA312" s="35"/>
    </row>
    <row r="313" spans="1:245" customFormat="1" ht="14.45" customHeight="1" x14ac:dyDescent="0.25">
      <c r="A313" s="67"/>
      <c r="B313" s="70"/>
      <c r="C313" s="170" t="s">
        <v>85</v>
      </c>
      <c r="D313" s="170"/>
      <c r="E313" s="170"/>
      <c r="F313" s="170"/>
      <c r="G313" s="170"/>
      <c r="H313" s="170"/>
      <c r="I313" s="170"/>
      <c r="J313" s="170"/>
      <c r="K313" s="170"/>
      <c r="L313" s="170"/>
      <c r="M313" s="170"/>
      <c r="N313" s="170"/>
      <c r="O313" s="170"/>
      <c r="P313" s="71">
        <v>1022799.9</v>
      </c>
      <c r="Q313" s="65"/>
      <c r="R313" s="66"/>
      <c r="GO313" s="35"/>
      <c r="GP313" s="35"/>
      <c r="GQ313" s="35"/>
      <c r="GR313" s="35"/>
      <c r="GS313" s="35"/>
      <c r="GT313" s="35"/>
      <c r="GU313" s="35"/>
      <c r="GW313" s="35"/>
      <c r="GX313" s="3" t="s">
        <v>85</v>
      </c>
      <c r="GY313" s="35"/>
      <c r="HA313" s="35"/>
    </row>
    <row r="314" spans="1:245" customFormat="1" ht="14.45" customHeight="1" x14ac:dyDescent="0.25">
      <c r="A314" s="67"/>
      <c r="B314" s="70"/>
      <c r="C314" s="170" t="s">
        <v>86</v>
      </c>
      <c r="D314" s="170"/>
      <c r="E314" s="170"/>
      <c r="F314" s="170"/>
      <c r="G314" s="170"/>
      <c r="H314" s="170"/>
      <c r="I314" s="170"/>
      <c r="J314" s="170"/>
      <c r="K314" s="170"/>
      <c r="L314" s="170"/>
      <c r="M314" s="170"/>
      <c r="N314" s="170"/>
      <c r="O314" s="170"/>
      <c r="P314" s="71">
        <v>1727844.64</v>
      </c>
      <c r="Q314" s="65"/>
      <c r="R314" s="66"/>
      <c r="GO314" s="35"/>
      <c r="GP314" s="35"/>
      <c r="GQ314" s="35"/>
      <c r="GR314" s="35"/>
      <c r="GS314" s="35"/>
      <c r="GT314" s="35"/>
      <c r="GU314" s="35"/>
      <c r="GW314" s="35"/>
      <c r="GX314" s="3" t="s">
        <v>86</v>
      </c>
      <c r="GY314" s="35"/>
      <c r="HA314" s="35"/>
    </row>
    <row r="315" spans="1:245" customFormat="1" ht="14.45" customHeight="1" x14ac:dyDescent="0.25">
      <c r="A315" s="67"/>
      <c r="B315" s="70"/>
      <c r="C315" s="170" t="s">
        <v>87</v>
      </c>
      <c r="D315" s="170"/>
      <c r="E315" s="170"/>
      <c r="F315" s="170"/>
      <c r="G315" s="170"/>
      <c r="H315" s="170"/>
      <c r="I315" s="170"/>
      <c r="J315" s="170"/>
      <c r="K315" s="170"/>
      <c r="L315" s="170"/>
      <c r="M315" s="170"/>
      <c r="N315" s="170"/>
      <c r="O315" s="170"/>
      <c r="P315" s="71">
        <v>467899.4</v>
      </c>
      <c r="Q315" s="65"/>
      <c r="R315" s="66"/>
      <c r="GO315" s="35"/>
      <c r="GP315" s="35"/>
      <c r="GQ315" s="35"/>
      <c r="GR315" s="35"/>
      <c r="GS315" s="35"/>
      <c r="GT315" s="35"/>
      <c r="GU315" s="35"/>
      <c r="GW315" s="35"/>
      <c r="GX315" s="3" t="s">
        <v>87</v>
      </c>
      <c r="GY315" s="35"/>
      <c r="HA315" s="35"/>
    </row>
    <row r="316" spans="1:245" customFormat="1" ht="14.45" customHeight="1" x14ac:dyDescent="0.25">
      <c r="A316" s="67"/>
      <c r="B316" s="70"/>
      <c r="C316" s="170" t="s">
        <v>88</v>
      </c>
      <c r="D316" s="170"/>
      <c r="E316" s="170"/>
      <c r="F316" s="170"/>
      <c r="G316" s="170"/>
      <c r="H316" s="170"/>
      <c r="I316" s="170"/>
      <c r="J316" s="170"/>
      <c r="K316" s="170"/>
      <c r="L316" s="170"/>
      <c r="M316" s="170"/>
      <c r="N316" s="170"/>
      <c r="O316" s="170"/>
      <c r="P316" s="71">
        <v>454843.99</v>
      </c>
      <c r="Q316" s="65"/>
      <c r="R316" s="66"/>
      <c r="GO316" s="35"/>
      <c r="GP316" s="35"/>
      <c r="GQ316" s="35"/>
      <c r="GR316" s="35"/>
      <c r="GS316" s="35"/>
      <c r="GT316" s="35"/>
      <c r="GU316" s="35"/>
      <c r="GW316" s="35"/>
      <c r="GX316" s="3" t="s">
        <v>88</v>
      </c>
      <c r="GY316" s="35"/>
      <c r="HA316" s="35"/>
    </row>
    <row r="317" spans="1:245" customFormat="1" ht="14.45" customHeight="1" x14ac:dyDescent="0.25">
      <c r="A317" s="67"/>
      <c r="B317" s="70"/>
      <c r="C317" s="170" t="s">
        <v>89</v>
      </c>
      <c r="D317" s="170"/>
      <c r="E317" s="170"/>
      <c r="F317" s="170"/>
      <c r="G317" s="170"/>
      <c r="H317" s="170"/>
      <c r="I317" s="170"/>
      <c r="J317" s="170"/>
      <c r="K317" s="170"/>
      <c r="L317" s="170"/>
      <c r="M317" s="170"/>
      <c r="N317" s="170"/>
      <c r="O317" s="170"/>
      <c r="P317" s="71">
        <v>250200.75</v>
      </c>
      <c r="Q317" s="65"/>
      <c r="R317" s="66"/>
      <c r="GO317" s="35"/>
      <c r="GP317" s="35"/>
      <c r="GQ317" s="35"/>
      <c r="GR317" s="35"/>
      <c r="GS317" s="35"/>
      <c r="GT317" s="35"/>
      <c r="GU317" s="35"/>
      <c r="GW317" s="35"/>
      <c r="GX317" s="3" t="s">
        <v>89</v>
      </c>
      <c r="GY317" s="35"/>
      <c r="HA317" s="35"/>
    </row>
    <row r="318" spans="1:245" customFormat="1" ht="14.45" customHeight="1" x14ac:dyDescent="0.25">
      <c r="A318" s="67"/>
      <c r="B318" s="68"/>
      <c r="C318" s="171" t="s">
        <v>304</v>
      </c>
      <c r="D318" s="171"/>
      <c r="E318" s="171"/>
      <c r="F318" s="171"/>
      <c r="G318" s="171"/>
      <c r="H318" s="171"/>
      <c r="I318" s="171"/>
      <c r="J318" s="171"/>
      <c r="K318" s="171"/>
      <c r="L318" s="171"/>
      <c r="M318" s="171"/>
      <c r="N318" s="171"/>
      <c r="O318" s="171"/>
      <c r="P318" s="72">
        <v>1727844.64</v>
      </c>
      <c r="Q318" s="65"/>
      <c r="R318" s="66"/>
      <c r="GO318" s="35"/>
      <c r="GP318" s="35"/>
      <c r="GQ318" s="35"/>
      <c r="GR318" s="35"/>
      <c r="GS318" s="35"/>
      <c r="GT318" s="35"/>
      <c r="GU318" s="35"/>
      <c r="GW318" s="35"/>
      <c r="GY318" s="35" t="s">
        <v>304</v>
      </c>
      <c r="HA318" s="35"/>
    </row>
    <row r="319" spans="1:245" customFormat="1" ht="14.45" customHeight="1" x14ac:dyDescent="0.25">
      <c r="A319" s="73"/>
      <c r="B319" s="74"/>
      <c r="C319" s="172" t="s">
        <v>91</v>
      </c>
      <c r="D319" s="172"/>
      <c r="E319" s="172"/>
      <c r="F319" s="172"/>
      <c r="G319" s="172"/>
      <c r="H319" s="75"/>
      <c r="I319" s="75"/>
      <c r="J319" s="75"/>
      <c r="K319" s="76"/>
      <c r="L319" s="75"/>
      <c r="M319" s="75"/>
      <c r="N319" s="75"/>
      <c r="O319" s="75" t="s">
        <v>92</v>
      </c>
      <c r="P319" s="77">
        <f>P79</f>
        <v>0</v>
      </c>
      <c r="Q319" s="65"/>
      <c r="R319" s="66"/>
      <c r="HY319" s="78"/>
      <c r="HZ319" s="78"/>
      <c r="IA319" s="78"/>
      <c r="IB319" s="78"/>
      <c r="IC319" s="78"/>
      <c r="ID319" s="78"/>
      <c r="IF319" s="78"/>
      <c r="IG319" s="78"/>
      <c r="IH319" s="78"/>
      <c r="IJ319" s="78"/>
      <c r="IK319" s="78"/>
    </row>
    <row r="320" spans="1:245" customFormat="1" ht="14.25" customHeight="1" x14ac:dyDescent="0.25">
      <c r="A320" s="79"/>
      <c r="B320" s="80"/>
      <c r="C320" s="178" t="s">
        <v>305</v>
      </c>
      <c r="D320" s="178"/>
      <c r="E320" s="178"/>
      <c r="F320" s="178"/>
      <c r="G320" s="178"/>
      <c r="H320" s="178"/>
      <c r="I320" s="178"/>
      <c r="J320" s="178"/>
      <c r="K320" s="81"/>
      <c r="L320" s="81"/>
      <c r="M320" s="81"/>
      <c r="N320" s="81"/>
      <c r="O320" s="81"/>
      <c r="P320" s="82">
        <f>ROUND(P318*P319,2)</f>
        <v>0</v>
      </c>
      <c r="Q320" s="65"/>
      <c r="R320" s="66"/>
      <c r="HY320" s="78"/>
      <c r="HZ320" s="78"/>
      <c r="IA320" s="78"/>
      <c r="IB320" s="78"/>
      <c r="IC320" s="78"/>
      <c r="ID320" s="78"/>
      <c r="IF320" s="78"/>
      <c r="IG320" s="78"/>
      <c r="IH320" s="78"/>
      <c r="IJ320" s="78"/>
      <c r="IK320" s="78"/>
    </row>
    <row r="321" spans="1:210" customFormat="1" ht="14.45" customHeight="1" x14ac:dyDescent="0.25">
      <c r="A321" s="179" t="s">
        <v>306</v>
      </c>
      <c r="B321" s="180"/>
      <c r="C321" s="180"/>
      <c r="D321" s="180"/>
      <c r="E321" s="180"/>
      <c r="F321" s="180"/>
      <c r="G321" s="180"/>
      <c r="H321" s="180"/>
      <c r="I321" s="180"/>
      <c r="J321" s="180"/>
      <c r="K321" s="180"/>
      <c r="L321" s="180"/>
      <c r="M321" s="180"/>
      <c r="N321" s="180"/>
      <c r="O321" s="180"/>
      <c r="P321" s="181"/>
      <c r="GO321" s="35" t="s">
        <v>306</v>
      </c>
      <c r="GP321" s="35"/>
      <c r="GQ321" s="35"/>
      <c r="GR321" s="35"/>
      <c r="GS321" s="35"/>
      <c r="GT321" s="35"/>
      <c r="GV321" s="35"/>
      <c r="GX321" s="35"/>
      <c r="GZ321" s="35"/>
      <c r="HB321" s="35"/>
    </row>
    <row r="322" spans="1:210" customFormat="1" ht="22.5" customHeight="1" x14ac:dyDescent="0.25">
      <c r="A322" s="36" t="s">
        <v>307</v>
      </c>
      <c r="B322" s="89" t="s">
        <v>308</v>
      </c>
      <c r="C322" s="162" t="s">
        <v>309</v>
      </c>
      <c r="D322" s="162"/>
      <c r="E322" s="162"/>
      <c r="F322" s="162"/>
      <c r="G322" s="162"/>
      <c r="H322" s="38" t="s">
        <v>189</v>
      </c>
      <c r="I322" s="39">
        <v>268.83</v>
      </c>
      <c r="J322" s="40">
        <v>1</v>
      </c>
      <c r="K322" s="58">
        <v>268.83</v>
      </c>
      <c r="L322" s="42"/>
      <c r="M322" s="39"/>
      <c r="N322" s="59">
        <v>0</v>
      </c>
      <c r="O322" s="39"/>
      <c r="P322" s="50">
        <f>K322*N322</f>
        <v>0</v>
      </c>
      <c r="GO322" s="35"/>
      <c r="GP322" s="35" t="s">
        <v>309</v>
      </c>
      <c r="GQ322" s="35" t="s">
        <v>2</v>
      </c>
      <c r="GR322" s="35" t="s">
        <v>2</v>
      </c>
      <c r="GS322" s="35" t="s">
        <v>2</v>
      </c>
      <c r="GT322" s="35" t="s">
        <v>2</v>
      </c>
      <c r="GV322" s="35"/>
      <c r="GX322" s="35"/>
      <c r="GZ322" s="35"/>
      <c r="HB322" s="35"/>
    </row>
    <row r="323" spans="1:210" customFormat="1" ht="0.75" customHeight="1" x14ac:dyDescent="0.25">
      <c r="A323" s="51"/>
      <c r="B323" s="52"/>
      <c r="C323" s="52"/>
      <c r="D323" s="52"/>
      <c r="E323" s="52"/>
      <c r="F323" s="52"/>
      <c r="G323" s="52"/>
      <c r="H323" s="53"/>
      <c r="I323" s="54"/>
      <c r="J323" s="54"/>
      <c r="K323" s="54"/>
      <c r="L323" s="55"/>
      <c r="M323" s="54"/>
      <c r="N323" s="55"/>
      <c r="O323" s="54"/>
      <c r="P323" s="56"/>
      <c r="GO323" s="35"/>
      <c r="GP323" s="35"/>
      <c r="GQ323" s="35"/>
      <c r="GR323" s="35"/>
      <c r="GS323" s="35"/>
      <c r="GT323" s="35"/>
      <c r="GV323" s="35"/>
      <c r="GX323" s="35"/>
      <c r="GZ323" s="35"/>
      <c r="HB323" s="35"/>
    </row>
    <row r="324" spans="1:210" customFormat="1" ht="24" customHeight="1" x14ac:dyDescent="0.25">
      <c r="A324" s="36" t="s">
        <v>310</v>
      </c>
      <c r="B324" s="89" t="s">
        <v>308</v>
      </c>
      <c r="C324" s="177" t="s">
        <v>311</v>
      </c>
      <c r="D324" s="177"/>
      <c r="E324" s="177"/>
      <c r="F324" s="177"/>
      <c r="G324" s="177"/>
      <c r="H324" s="38" t="s">
        <v>197</v>
      </c>
      <c r="I324" s="39">
        <v>28</v>
      </c>
      <c r="J324" s="40">
        <v>1</v>
      </c>
      <c r="K324" s="40">
        <v>28</v>
      </c>
      <c r="L324" s="42"/>
      <c r="M324" s="39"/>
      <c r="N324" s="59">
        <v>0</v>
      </c>
      <c r="O324" s="39"/>
      <c r="P324" s="50">
        <f>K324*N324</f>
        <v>0</v>
      </c>
      <c r="GO324" s="35"/>
      <c r="GP324" s="35" t="s">
        <v>311</v>
      </c>
      <c r="GQ324" s="35" t="s">
        <v>2</v>
      </c>
      <c r="GR324" s="35" t="s">
        <v>2</v>
      </c>
      <c r="GS324" s="35" t="s">
        <v>2</v>
      </c>
      <c r="GT324" s="35" t="s">
        <v>2</v>
      </c>
      <c r="GV324" s="35"/>
      <c r="GX324" s="35"/>
      <c r="GZ324" s="35"/>
      <c r="HB324" s="35"/>
    </row>
    <row r="325" spans="1:210" customFormat="1" ht="0.75" customHeight="1" x14ac:dyDescent="0.25">
      <c r="A325" s="51"/>
      <c r="B325" s="52"/>
      <c r="C325" s="52"/>
      <c r="D325" s="52"/>
      <c r="E325" s="52"/>
      <c r="F325" s="52"/>
      <c r="G325" s="52"/>
      <c r="H325" s="53"/>
      <c r="I325" s="54"/>
      <c r="J325" s="54"/>
      <c r="K325" s="54"/>
      <c r="L325" s="55"/>
      <c r="M325" s="54"/>
      <c r="N325" s="55"/>
      <c r="O325" s="54"/>
      <c r="P325" s="56"/>
      <c r="GO325" s="35"/>
      <c r="GP325" s="35"/>
      <c r="GQ325" s="35"/>
      <c r="GR325" s="35"/>
      <c r="GS325" s="35"/>
      <c r="GT325" s="35"/>
      <c r="GV325" s="35"/>
      <c r="GX325" s="35"/>
      <c r="GZ325" s="35"/>
      <c r="HB325" s="35"/>
    </row>
    <row r="326" spans="1:210" customFormat="1" ht="18.75" customHeight="1" x14ac:dyDescent="0.25">
      <c r="A326" s="36" t="s">
        <v>312</v>
      </c>
      <c r="B326" s="89" t="s">
        <v>308</v>
      </c>
      <c r="C326" s="177" t="s">
        <v>313</v>
      </c>
      <c r="D326" s="177"/>
      <c r="E326" s="177"/>
      <c r="F326" s="177"/>
      <c r="G326" s="177"/>
      <c r="H326" s="38" t="s">
        <v>314</v>
      </c>
      <c r="I326" s="39">
        <v>11</v>
      </c>
      <c r="J326" s="40">
        <v>1</v>
      </c>
      <c r="K326" s="40">
        <v>11</v>
      </c>
      <c r="L326" s="42"/>
      <c r="M326" s="39"/>
      <c r="N326" s="59">
        <v>0</v>
      </c>
      <c r="O326" s="39"/>
      <c r="P326" s="50">
        <f>K326*N326</f>
        <v>0</v>
      </c>
      <c r="GO326" s="35"/>
      <c r="GP326" s="35" t="s">
        <v>313</v>
      </c>
      <c r="GQ326" s="35" t="s">
        <v>2</v>
      </c>
      <c r="GR326" s="35" t="s">
        <v>2</v>
      </c>
      <c r="GS326" s="35" t="s">
        <v>2</v>
      </c>
      <c r="GT326" s="35" t="s">
        <v>2</v>
      </c>
      <c r="GV326" s="35"/>
      <c r="GX326" s="35"/>
      <c r="GZ326" s="35"/>
      <c r="HB326" s="35"/>
    </row>
    <row r="327" spans="1:210" customFormat="1" ht="0.75" customHeight="1" x14ac:dyDescent="0.25">
      <c r="A327" s="51"/>
      <c r="B327" s="52"/>
      <c r="C327" s="52"/>
      <c r="D327" s="52"/>
      <c r="E327" s="52"/>
      <c r="F327" s="52"/>
      <c r="G327" s="52"/>
      <c r="H327" s="53"/>
      <c r="I327" s="54"/>
      <c r="J327" s="54"/>
      <c r="K327" s="54"/>
      <c r="L327" s="55"/>
      <c r="M327" s="54"/>
      <c r="N327" s="55"/>
      <c r="O327" s="54"/>
      <c r="P327" s="56"/>
      <c r="GO327" s="35"/>
      <c r="GP327" s="35"/>
      <c r="GQ327" s="35"/>
      <c r="GR327" s="35"/>
      <c r="GS327" s="35"/>
      <c r="GT327" s="35"/>
      <c r="GV327" s="35"/>
      <c r="GX327" s="35"/>
      <c r="GZ327" s="35"/>
      <c r="HB327" s="35"/>
    </row>
    <row r="328" spans="1:210" customFormat="1" ht="14.45" customHeight="1" x14ac:dyDescent="0.25">
      <c r="A328" s="36" t="s">
        <v>315</v>
      </c>
      <c r="B328" s="89" t="s">
        <v>308</v>
      </c>
      <c r="C328" s="177" t="s">
        <v>316</v>
      </c>
      <c r="D328" s="177"/>
      <c r="E328" s="177"/>
      <c r="F328" s="177"/>
      <c r="G328" s="177"/>
      <c r="H328" s="38" t="s">
        <v>193</v>
      </c>
      <c r="I328" s="39">
        <v>550</v>
      </c>
      <c r="J328" s="40">
        <v>1</v>
      </c>
      <c r="K328" s="40">
        <v>550</v>
      </c>
      <c r="L328" s="42"/>
      <c r="M328" s="39"/>
      <c r="N328" s="60">
        <v>0</v>
      </c>
      <c r="O328" s="39"/>
      <c r="P328" s="50">
        <f>K328*N328</f>
        <v>0</v>
      </c>
      <c r="GO328" s="35"/>
      <c r="GP328" s="35" t="s">
        <v>316</v>
      </c>
      <c r="GQ328" s="35" t="s">
        <v>2</v>
      </c>
      <c r="GR328" s="35" t="s">
        <v>2</v>
      </c>
      <c r="GS328" s="35" t="s">
        <v>2</v>
      </c>
      <c r="GT328" s="35" t="s">
        <v>2</v>
      </c>
      <c r="GV328" s="35"/>
      <c r="GX328" s="35"/>
      <c r="GZ328" s="35"/>
      <c r="HB328" s="35"/>
    </row>
    <row r="329" spans="1:210" customFormat="1" ht="6" customHeight="1" x14ac:dyDescent="0.25">
      <c r="A329" s="51"/>
      <c r="B329" s="52"/>
      <c r="C329" s="52"/>
      <c r="D329" s="52"/>
      <c r="E329" s="52"/>
      <c r="F329" s="52"/>
      <c r="G329" s="52"/>
      <c r="H329" s="53"/>
      <c r="I329" s="54"/>
      <c r="J329" s="54"/>
      <c r="K329" s="54"/>
      <c r="L329" s="55"/>
      <c r="M329" s="54"/>
      <c r="N329" s="55"/>
      <c r="O329" s="54"/>
      <c r="P329" s="56"/>
      <c r="GO329" s="35"/>
      <c r="GP329" s="35"/>
      <c r="GQ329" s="35"/>
      <c r="GR329" s="35"/>
      <c r="GS329" s="35"/>
      <c r="GT329" s="35"/>
      <c r="GV329" s="35"/>
      <c r="GX329" s="35"/>
      <c r="GZ329" s="35"/>
      <c r="HB329" s="35"/>
    </row>
    <row r="330" spans="1:210" customFormat="1" ht="14.45" customHeight="1" x14ac:dyDescent="0.25">
      <c r="A330" s="36" t="s">
        <v>317</v>
      </c>
      <c r="B330" s="89" t="s">
        <v>308</v>
      </c>
      <c r="C330" s="177" t="s">
        <v>318</v>
      </c>
      <c r="D330" s="177"/>
      <c r="E330" s="177"/>
      <c r="F330" s="177"/>
      <c r="G330" s="177"/>
      <c r="H330" s="38" t="s">
        <v>193</v>
      </c>
      <c r="I330" s="39">
        <v>10</v>
      </c>
      <c r="J330" s="40">
        <v>1</v>
      </c>
      <c r="K330" s="40">
        <v>10</v>
      </c>
      <c r="L330" s="42"/>
      <c r="M330" s="39"/>
      <c r="N330" s="60">
        <v>0</v>
      </c>
      <c r="O330" s="39"/>
      <c r="P330" s="50">
        <f>K330*N330</f>
        <v>0</v>
      </c>
      <c r="GO330" s="35"/>
      <c r="GP330" s="35" t="s">
        <v>318</v>
      </c>
      <c r="GQ330" s="35" t="s">
        <v>2</v>
      </c>
      <c r="GR330" s="35" t="s">
        <v>2</v>
      </c>
      <c r="GS330" s="35" t="s">
        <v>2</v>
      </c>
      <c r="GT330" s="35" t="s">
        <v>2</v>
      </c>
      <c r="GV330" s="35"/>
      <c r="GX330" s="35"/>
      <c r="GZ330" s="35"/>
      <c r="HB330" s="35"/>
    </row>
    <row r="331" spans="1:210" customFormat="1" ht="0.75" customHeight="1" x14ac:dyDescent="0.25">
      <c r="A331" s="51"/>
      <c r="B331" s="52"/>
      <c r="C331" s="52"/>
      <c r="D331" s="52"/>
      <c r="E331" s="52"/>
      <c r="F331" s="52"/>
      <c r="G331" s="52"/>
      <c r="H331" s="53"/>
      <c r="I331" s="54"/>
      <c r="J331" s="54"/>
      <c r="K331" s="54"/>
      <c r="L331" s="55"/>
      <c r="M331" s="54"/>
      <c r="N331" s="55"/>
      <c r="O331" s="54"/>
      <c r="P331" s="56"/>
      <c r="GO331" s="35"/>
      <c r="GP331" s="35"/>
      <c r="GQ331" s="35"/>
      <c r="GR331" s="35"/>
      <c r="GS331" s="35"/>
      <c r="GT331" s="35"/>
      <c r="GV331" s="35"/>
      <c r="GX331" s="35"/>
      <c r="GZ331" s="35"/>
      <c r="HB331" s="35"/>
    </row>
    <row r="332" spans="1:210" customFormat="1" ht="1.5" customHeight="1" x14ac:dyDescent="0.25">
      <c r="A332" s="51"/>
      <c r="B332" s="61"/>
      <c r="C332" s="61"/>
      <c r="D332" s="61"/>
      <c r="E332" s="61"/>
      <c r="F332" s="54"/>
      <c r="G332" s="54"/>
      <c r="H332" s="54"/>
      <c r="I332" s="54"/>
      <c r="J332" s="55"/>
      <c r="K332" s="54"/>
      <c r="L332" s="55"/>
      <c r="M332" s="62"/>
      <c r="N332" s="55"/>
      <c r="O332" s="63"/>
      <c r="P332" s="64"/>
      <c r="Q332" s="65"/>
      <c r="R332" s="66"/>
      <c r="GO332" s="35"/>
      <c r="GP332" s="35"/>
      <c r="GQ332" s="35"/>
      <c r="GR332" s="35"/>
      <c r="GS332" s="35"/>
      <c r="GT332" s="35"/>
      <c r="GV332" s="35"/>
      <c r="GX332" s="35"/>
      <c r="GZ332" s="35"/>
      <c r="HB332" s="35"/>
    </row>
    <row r="333" spans="1:210" customFormat="1" ht="14.45" customHeight="1" x14ac:dyDescent="0.25">
      <c r="A333" s="79"/>
      <c r="B333" s="80"/>
      <c r="C333" s="178" t="s">
        <v>319</v>
      </c>
      <c r="D333" s="178"/>
      <c r="E333" s="178"/>
      <c r="F333" s="178"/>
      <c r="G333" s="178"/>
      <c r="H333" s="178"/>
      <c r="I333" s="178"/>
      <c r="J333" s="178"/>
      <c r="K333" s="81"/>
      <c r="L333" s="81"/>
      <c r="M333" s="81"/>
      <c r="N333" s="81"/>
      <c r="O333" s="81"/>
      <c r="P333" s="82">
        <f>ROUND(SUM(P322:P330),2)</f>
        <v>0</v>
      </c>
      <c r="Q333" s="65"/>
      <c r="R333" s="66"/>
      <c r="GO333" s="35"/>
      <c r="GP333" s="35"/>
      <c r="GQ333" s="35"/>
      <c r="GR333" s="35"/>
      <c r="GS333" s="35"/>
      <c r="GT333" s="35"/>
      <c r="GU333" s="35"/>
      <c r="GW333" s="35"/>
      <c r="GY333" s="35" t="s">
        <v>319</v>
      </c>
      <c r="HA333" s="35"/>
    </row>
    <row r="334" spans="1:210" customFormat="1" ht="14.45" customHeight="1" x14ac:dyDescent="0.25">
      <c r="A334" s="174" t="s">
        <v>320</v>
      </c>
      <c r="B334" s="175"/>
      <c r="C334" s="175"/>
      <c r="D334" s="175"/>
      <c r="E334" s="175"/>
      <c r="F334" s="175"/>
      <c r="G334" s="175"/>
      <c r="H334" s="175"/>
      <c r="I334" s="175"/>
      <c r="J334" s="175"/>
      <c r="K334" s="175"/>
      <c r="L334" s="175"/>
      <c r="M334" s="175"/>
      <c r="N334" s="175"/>
      <c r="O334" s="175"/>
      <c r="P334" s="176"/>
      <c r="GO334" s="35" t="s">
        <v>320</v>
      </c>
      <c r="GP334" s="35"/>
      <c r="GQ334" s="35"/>
      <c r="GR334" s="35"/>
      <c r="GS334" s="35"/>
      <c r="GT334" s="35"/>
      <c r="GV334" s="35"/>
      <c r="GX334" s="35"/>
      <c r="GZ334" s="35"/>
      <c r="HB334" s="35"/>
    </row>
    <row r="335" spans="1:210" customFormat="1" ht="21.6" customHeight="1" x14ac:dyDescent="0.25">
      <c r="A335" s="36" t="s">
        <v>321</v>
      </c>
      <c r="B335" s="37" t="s">
        <v>322</v>
      </c>
      <c r="C335" s="162" t="s">
        <v>323</v>
      </c>
      <c r="D335" s="162"/>
      <c r="E335" s="162"/>
      <c r="F335" s="162"/>
      <c r="G335" s="162"/>
      <c r="H335" s="38" t="s">
        <v>98</v>
      </c>
      <c r="I335" s="39">
        <v>0.6</v>
      </c>
      <c r="J335" s="40">
        <v>1</v>
      </c>
      <c r="K335" s="83">
        <v>0.6</v>
      </c>
      <c r="L335" s="42"/>
      <c r="M335" s="39"/>
      <c r="N335" s="43"/>
      <c r="O335" s="39"/>
      <c r="P335" s="44"/>
      <c r="GO335" s="35"/>
      <c r="GP335" s="35" t="s">
        <v>323</v>
      </c>
      <c r="GQ335" s="35" t="s">
        <v>2</v>
      </c>
      <c r="GR335" s="35" t="s">
        <v>2</v>
      </c>
      <c r="GS335" s="35" t="s">
        <v>2</v>
      </c>
      <c r="GT335" s="35" t="s">
        <v>2</v>
      </c>
      <c r="GV335" s="35"/>
      <c r="GX335" s="35"/>
      <c r="GZ335" s="35"/>
      <c r="HB335" s="35"/>
    </row>
    <row r="336" spans="1:210" customFormat="1" ht="14.45" customHeight="1" x14ac:dyDescent="0.25">
      <c r="A336" s="45"/>
      <c r="B336" s="46"/>
      <c r="C336" s="163" t="s">
        <v>99</v>
      </c>
      <c r="D336" s="163"/>
      <c r="E336" s="163"/>
      <c r="F336" s="163"/>
      <c r="G336" s="163"/>
      <c r="H336" s="163"/>
      <c r="I336" s="163"/>
      <c r="J336" s="163"/>
      <c r="K336" s="163"/>
      <c r="L336" s="163"/>
      <c r="M336" s="163"/>
      <c r="N336" s="163"/>
      <c r="O336" s="163"/>
      <c r="P336" s="164"/>
      <c r="GO336" s="35"/>
      <c r="GP336" s="35"/>
      <c r="GQ336" s="35"/>
      <c r="GR336" s="35"/>
      <c r="GS336" s="35"/>
      <c r="GT336" s="35"/>
      <c r="GU336" s="3" t="s">
        <v>99</v>
      </c>
      <c r="GV336" s="35"/>
      <c r="GX336" s="35"/>
      <c r="GZ336" s="35"/>
      <c r="HB336" s="35"/>
    </row>
    <row r="337" spans="1:210" customFormat="1" ht="14.45" customHeight="1" x14ac:dyDescent="0.25">
      <c r="A337" s="47"/>
      <c r="B337" s="48"/>
      <c r="C337" s="165" t="s">
        <v>54</v>
      </c>
      <c r="D337" s="165"/>
      <c r="E337" s="165"/>
      <c r="F337" s="165"/>
      <c r="G337" s="165"/>
      <c r="H337" s="38"/>
      <c r="I337" s="39"/>
      <c r="J337" s="39"/>
      <c r="K337" s="39"/>
      <c r="L337" s="42"/>
      <c r="M337" s="39"/>
      <c r="N337" s="49">
        <v>120327.63</v>
      </c>
      <c r="O337" s="39"/>
      <c r="P337" s="50">
        <v>72196.58</v>
      </c>
      <c r="GO337" s="35"/>
      <c r="GP337" s="35"/>
      <c r="GQ337" s="35"/>
      <c r="GR337" s="35"/>
      <c r="GS337" s="35"/>
      <c r="GT337" s="35"/>
      <c r="GV337" s="35" t="s">
        <v>54</v>
      </c>
      <c r="GX337" s="35"/>
      <c r="GZ337" s="35"/>
      <c r="HB337" s="35"/>
    </row>
    <row r="338" spans="1:210" customFormat="1" ht="0.75" customHeight="1" x14ac:dyDescent="0.25">
      <c r="A338" s="51"/>
      <c r="B338" s="52"/>
      <c r="C338" s="52"/>
      <c r="D338" s="52"/>
      <c r="E338" s="52"/>
      <c r="F338" s="52"/>
      <c r="G338" s="52"/>
      <c r="H338" s="53"/>
      <c r="I338" s="54"/>
      <c r="J338" s="54"/>
      <c r="K338" s="54"/>
      <c r="L338" s="55"/>
      <c r="M338" s="54"/>
      <c r="N338" s="55"/>
      <c r="O338" s="54"/>
      <c r="P338" s="56"/>
      <c r="GO338" s="35"/>
      <c r="GP338" s="35"/>
      <c r="GQ338" s="35"/>
      <c r="GR338" s="35"/>
      <c r="GS338" s="35"/>
      <c r="GT338" s="35"/>
      <c r="GV338" s="35"/>
      <c r="GX338" s="35"/>
      <c r="GZ338" s="35"/>
      <c r="HB338" s="35"/>
    </row>
    <row r="339" spans="1:210" customFormat="1" ht="23.25" x14ac:dyDescent="0.25">
      <c r="A339" s="114" t="s">
        <v>324</v>
      </c>
      <c r="B339" s="115" t="s">
        <v>375</v>
      </c>
      <c r="C339" s="182" t="s">
        <v>376</v>
      </c>
      <c r="D339" s="182"/>
      <c r="E339" s="182"/>
      <c r="F339" s="182"/>
      <c r="G339" s="182"/>
      <c r="H339" s="116" t="s">
        <v>193</v>
      </c>
      <c r="I339" s="117">
        <v>60</v>
      </c>
      <c r="J339" s="118">
        <v>1</v>
      </c>
      <c r="K339" s="118">
        <v>60</v>
      </c>
      <c r="L339" s="119">
        <v>203.28</v>
      </c>
      <c r="M339" s="120">
        <v>1.97</v>
      </c>
      <c r="N339" s="121">
        <v>400.46</v>
      </c>
      <c r="O339" s="117"/>
      <c r="P339" s="122">
        <v>24027.599999999999</v>
      </c>
      <c r="GO339" s="123"/>
      <c r="GP339" s="123" t="s">
        <v>376</v>
      </c>
      <c r="GQ339" s="123" t="s">
        <v>2</v>
      </c>
      <c r="GR339" s="123" t="s">
        <v>2</v>
      </c>
      <c r="GS339" s="123" t="s">
        <v>2</v>
      </c>
      <c r="GT339" s="123" t="s">
        <v>2</v>
      </c>
      <c r="GV339" s="123"/>
      <c r="GX339" s="123"/>
      <c r="GY339" s="123"/>
    </row>
    <row r="340" spans="1:210" customFormat="1" ht="14.45" customHeight="1" x14ac:dyDescent="0.25">
      <c r="A340" s="45"/>
      <c r="B340" s="46"/>
      <c r="C340" s="163" t="s">
        <v>377</v>
      </c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  <c r="N340" s="163"/>
      <c r="O340" s="163"/>
      <c r="P340" s="164"/>
      <c r="GO340" s="35"/>
      <c r="GP340" s="35"/>
      <c r="GQ340" s="35"/>
      <c r="GR340" s="35"/>
      <c r="GS340" s="35"/>
      <c r="GT340" s="35"/>
      <c r="GU340" s="3" t="s">
        <v>325</v>
      </c>
      <c r="GV340" s="35"/>
      <c r="GX340" s="35"/>
      <c r="GZ340" s="35"/>
      <c r="HB340" s="35"/>
    </row>
    <row r="341" spans="1:210" customFormat="1" ht="14.45" customHeight="1" x14ac:dyDescent="0.25">
      <c r="A341" s="47"/>
      <c r="B341" s="48"/>
      <c r="C341" s="165" t="s">
        <v>54</v>
      </c>
      <c r="D341" s="165"/>
      <c r="E341" s="165"/>
      <c r="F341" s="165"/>
      <c r="G341" s="165"/>
      <c r="H341" s="38"/>
      <c r="I341" s="39"/>
      <c r="J341" s="39"/>
      <c r="K341" s="39"/>
      <c r="L341" s="42"/>
      <c r="M341" s="39"/>
      <c r="N341" s="42"/>
      <c r="O341" s="39"/>
      <c r="P341" s="122">
        <v>24027.599999999999</v>
      </c>
      <c r="GO341" s="35"/>
      <c r="GP341" s="35"/>
      <c r="GQ341" s="35"/>
      <c r="GR341" s="35"/>
      <c r="GS341" s="35"/>
      <c r="GT341" s="35"/>
      <c r="GV341" s="35" t="s">
        <v>54</v>
      </c>
      <c r="GX341" s="35"/>
      <c r="GZ341" s="35"/>
      <c r="HB341" s="35"/>
    </row>
    <row r="342" spans="1:210" customFormat="1" ht="0.75" customHeight="1" x14ac:dyDescent="0.25">
      <c r="A342" s="51"/>
      <c r="B342" s="52"/>
      <c r="C342" s="52"/>
      <c r="D342" s="52"/>
      <c r="E342" s="52"/>
      <c r="F342" s="52"/>
      <c r="G342" s="52"/>
      <c r="H342" s="53"/>
      <c r="I342" s="54"/>
      <c r="J342" s="54"/>
      <c r="K342" s="54"/>
      <c r="L342" s="55"/>
      <c r="M342" s="54"/>
      <c r="N342" s="55"/>
      <c r="O342" s="54"/>
      <c r="P342" s="56"/>
      <c r="GO342" s="35"/>
      <c r="GP342" s="35"/>
      <c r="GQ342" s="35"/>
      <c r="GR342" s="35"/>
      <c r="GS342" s="35"/>
      <c r="GT342" s="35"/>
      <c r="GV342" s="35"/>
      <c r="GX342" s="35"/>
      <c r="GZ342" s="35"/>
      <c r="HB342" s="35"/>
    </row>
    <row r="343" spans="1:210" customFormat="1" ht="14.45" customHeight="1" x14ac:dyDescent="0.25">
      <c r="A343" s="159" t="s">
        <v>326</v>
      </c>
      <c r="B343" s="160"/>
      <c r="C343" s="160"/>
      <c r="D343" s="160"/>
      <c r="E343" s="160"/>
      <c r="F343" s="160"/>
      <c r="G343" s="160"/>
      <c r="H343" s="160"/>
      <c r="I343" s="160"/>
      <c r="J343" s="160"/>
      <c r="K343" s="160"/>
      <c r="L343" s="160"/>
      <c r="M343" s="160"/>
      <c r="N343" s="160"/>
      <c r="O343" s="160"/>
      <c r="P343" s="161"/>
      <c r="GO343" s="35"/>
      <c r="GP343" s="35"/>
      <c r="GQ343" s="35"/>
      <c r="GR343" s="35"/>
      <c r="GS343" s="35"/>
      <c r="GT343" s="35"/>
      <c r="GV343" s="35"/>
      <c r="GX343" s="35"/>
      <c r="GZ343" s="35"/>
      <c r="HB343" s="35" t="s">
        <v>326</v>
      </c>
    </row>
    <row r="344" spans="1:210" customFormat="1" ht="21.6" customHeight="1" x14ac:dyDescent="0.25">
      <c r="A344" s="36" t="s">
        <v>327</v>
      </c>
      <c r="B344" s="37" t="s">
        <v>328</v>
      </c>
      <c r="C344" s="162" t="s">
        <v>329</v>
      </c>
      <c r="D344" s="162"/>
      <c r="E344" s="162"/>
      <c r="F344" s="162"/>
      <c r="G344" s="162"/>
      <c r="H344" s="38" t="s">
        <v>103</v>
      </c>
      <c r="I344" s="39">
        <v>0.504</v>
      </c>
      <c r="J344" s="40">
        <v>1</v>
      </c>
      <c r="K344" s="84">
        <v>0.504</v>
      </c>
      <c r="L344" s="42"/>
      <c r="M344" s="39"/>
      <c r="N344" s="43"/>
      <c r="O344" s="39"/>
      <c r="P344" s="44"/>
      <c r="GO344" s="35"/>
      <c r="GP344" s="35" t="s">
        <v>329</v>
      </c>
      <c r="GQ344" s="35" t="s">
        <v>2</v>
      </c>
      <c r="GR344" s="35" t="s">
        <v>2</v>
      </c>
      <c r="GS344" s="35" t="s">
        <v>2</v>
      </c>
      <c r="GT344" s="35" t="s">
        <v>2</v>
      </c>
      <c r="GV344" s="35"/>
      <c r="GX344" s="35"/>
      <c r="GZ344" s="35"/>
      <c r="HB344" s="35"/>
    </row>
    <row r="345" spans="1:210" customFormat="1" ht="14.45" customHeight="1" x14ac:dyDescent="0.25">
      <c r="A345" s="45"/>
      <c r="B345" s="46"/>
      <c r="C345" s="163" t="s">
        <v>330</v>
      </c>
      <c r="D345" s="163"/>
      <c r="E345" s="163"/>
      <c r="F345" s="163"/>
      <c r="G345" s="163"/>
      <c r="H345" s="163"/>
      <c r="I345" s="163"/>
      <c r="J345" s="163"/>
      <c r="K345" s="163"/>
      <c r="L345" s="163"/>
      <c r="M345" s="163"/>
      <c r="N345" s="163"/>
      <c r="O345" s="163"/>
      <c r="P345" s="164"/>
      <c r="GO345" s="35"/>
      <c r="GP345" s="35"/>
      <c r="GQ345" s="35"/>
      <c r="GR345" s="35"/>
      <c r="GS345" s="35"/>
      <c r="GT345" s="35"/>
      <c r="GU345" s="3" t="s">
        <v>330</v>
      </c>
      <c r="GV345" s="35"/>
      <c r="GX345" s="35"/>
      <c r="GZ345" s="35"/>
      <c r="HB345" s="35"/>
    </row>
    <row r="346" spans="1:210" customFormat="1" ht="14.45" customHeight="1" x14ac:dyDescent="0.25">
      <c r="A346" s="47"/>
      <c r="B346" s="48"/>
      <c r="C346" s="165" t="s">
        <v>54</v>
      </c>
      <c r="D346" s="165"/>
      <c r="E346" s="165"/>
      <c r="F346" s="165"/>
      <c r="G346" s="165"/>
      <c r="H346" s="38"/>
      <c r="I346" s="39"/>
      <c r="J346" s="39"/>
      <c r="K346" s="39"/>
      <c r="L346" s="42"/>
      <c r="M346" s="39"/>
      <c r="N346" s="49">
        <v>130050.58</v>
      </c>
      <c r="O346" s="39"/>
      <c r="P346" s="50">
        <v>65545.490000000005</v>
      </c>
      <c r="GO346" s="35"/>
      <c r="GP346" s="35"/>
      <c r="GQ346" s="35"/>
      <c r="GR346" s="35"/>
      <c r="GS346" s="35"/>
      <c r="GT346" s="35"/>
      <c r="GV346" s="35" t="s">
        <v>54</v>
      </c>
      <c r="GX346" s="35"/>
      <c r="GZ346" s="35"/>
      <c r="HB346" s="35"/>
    </row>
    <row r="347" spans="1:210" customFormat="1" ht="0.75" customHeight="1" x14ac:dyDescent="0.25">
      <c r="A347" s="51"/>
      <c r="B347" s="52"/>
      <c r="C347" s="52"/>
      <c r="D347" s="52"/>
      <c r="E347" s="52"/>
      <c r="F347" s="52"/>
      <c r="G347" s="52"/>
      <c r="H347" s="53"/>
      <c r="I347" s="54"/>
      <c r="J347" s="54"/>
      <c r="K347" s="54"/>
      <c r="L347" s="55"/>
      <c r="M347" s="54"/>
      <c r="N347" s="55"/>
      <c r="O347" s="54"/>
      <c r="P347" s="56"/>
      <c r="GO347" s="35"/>
      <c r="GP347" s="35"/>
      <c r="GQ347" s="35"/>
      <c r="GR347" s="35"/>
      <c r="GS347" s="35"/>
      <c r="GT347" s="35"/>
      <c r="GV347" s="35"/>
      <c r="GX347" s="35"/>
      <c r="GZ347" s="35"/>
      <c r="HB347" s="35"/>
    </row>
    <row r="348" spans="1:210" customFormat="1" ht="14.45" customHeight="1" x14ac:dyDescent="0.25">
      <c r="A348" s="36" t="s">
        <v>331</v>
      </c>
      <c r="B348" s="37" t="s">
        <v>176</v>
      </c>
      <c r="C348" s="162" t="s">
        <v>177</v>
      </c>
      <c r="D348" s="162"/>
      <c r="E348" s="162"/>
      <c r="F348" s="162"/>
      <c r="G348" s="162"/>
      <c r="H348" s="38" t="s">
        <v>178</v>
      </c>
      <c r="I348" s="39">
        <v>55.44</v>
      </c>
      <c r="J348" s="40">
        <v>1</v>
      </c>
      <c r="K348" s="58">
        <v>55.44</v>
      </c>
      <c r="L348" s="87">
        <v>565.20000000000005</v>
      </c>
      <c r="M348" s="58">
        <v>1.63</v>
      </c>
      <c r="N348" s="60">
        <v>921.28</v>
      </c>
      <c r="O348" s="39"/>
      <c r="P348" s="50">
        <v>51075.76</v>
      </c>
      <c r="GO348" s="35"/>
      <c r="GP348" s="35" t="s">
        <v>177</v>
      </c>
      <c r="GQ348" s="35" t="s">
        <v>2</v>
      </c>
      <c r="GR348" s="35" t="s">
        <v>2</v>
      </c>
      <c r="GS348" s="35" t="s">
        <v>2</v>
      </c>
      <c r="GT348" s="35" t="s">
        <v>2</v>
      </c>
      <c r="GV348" s="35"/>
      <c r="GX348" s="35"/>
      <c r="GZ348" s="35"/>
      <c r="HB348" s="35"/>
    </row>
    <row r="349" spans="1:210" customFormat="1" ht="14.45" customHeight="1" x14ac:dyDescent="0.25">
      <c r="A349" s="45"/>
      <c r="B349" s="46"/>
      <c r="C349" s="163" t="s">
        <v>332</v>
      </c>
      <c r="D349" s="163"/>
      <c r="E349" s="163"/>
      <c r="F349" s="163"/>
      <c r="G349" s="163"/>
      <c r="H349" s="163"/>
      <c r="I349" s="163"/>
      <c r="J349" s="163"/>
      <c r="K349" s="163"/>
      <c r="L349" s="163"/>
      <c r="M349" s="163"/>
      <c r="N349" s="163"/>
      <c r="O349" s="163"/>
      <c r="P349" s="164"/>
      <c r="GO349" s="35"/>
      <c r="GP349" s="35"/>
      <c r="GQ349" s="35"/>
      <c r="GR349" s="35"/>
      <c r="GS349" s="35"/>
      <c r="GT349" s="35"/>
      <c r="GU349" s="3" t="s">
        <v>332</v>
      </c>
      <c r="GV349" s="35"/>
      <c r="GX349" s="35"/>
      <c r="GZ349" s="35"/>
      <c r="HB349" s="35"/>
    </row>
    <row r="350" spans="1:210" customFormat="1" ht="14.45" customHeight="1" x14ac:dyDescent="0.25">
      <c r="A350" s="47"/>
      <c r="B350" s="48"/>
      <c r="C350" s="165" t="s">
        <v>54</v>
      </c>
      <c r="D350" s="165"/>
      <c r="E350" s="165"/>
      <c r="F350" s="165"/>
      <c r="G350" s="165"/>
      <c r="H350" s="38"/>
      <c r="I350" s="39"/>
      <c r="J350" s="39"/>
      <c r="K350" s="39"/>
      <c r="L350" s="42"/>
      <c r="M350" s="39"/>
      <c r="N350" s="42"/>
      <c r="O350" s="39"/>
      <c r="P350" s="50">
        <v>51075.76</v>
      </c>
      <c r="GO350" s="35"/>
      <c r="GP350" s="35"/>
      <c r="GQ350" s="35"/>
      <c r="GR350" s="35"/>
      <c r="GS350" s="35"/>
      <c r="GT350" s="35"/>
      <c r="GV350" s="35" t="s">
        <v>54</v>
      </c>
      <c r="GX350" s="35"/>
      <c r="GZ350" s="35"/>
      <c r="HB350" s="35"/>
    </row>
    <row r="351" spans="1:210" customFormat="1" ht="0.75" customHeight="1" x14ac:dyDescent="0.25">
      <c r="A351" s="51"/>
      <c r="B351" s="52"/>
      <c r="C351" s="52"/>
      <c r="D351" s="52"/>
      <c r="E351" s="52"/>
      <c r="F351" s="52"/>
      <c r="G351" s="52"/>
      <c r="H351" s="53"/>
      <c r="I351" s="54"/>
      <c r="J351" s="54"/>
      <c r="K351" s="54"/>
      <c r="L351" s="55"/>
      <c r="M351" s="54"/>
      <c r="N351" s="55"/>
      <c r="O351" s="54"/>
      <c r="P351" s="56"/>
      <c r="GO351" s="35"/>
      <c r="GP351" s="35"/>
      <c r="GQ351" s="35"/>
      <c r="GR351" s="35"/>
      <c r="GS351" s="35"/>
      <c r="GT351" s="35"/>
      <c r="GV351" s="35"/>
      <c r="GX351" s="35"/>
      <c r="GZ351" s="35"/>
      <c r="HB351" s="35"/>
    </row>
    <row r="352" spans="1:210" customFormat="1" ht="21.6" customHeight="1" x14ac:dyDescent="0.25">
      <c r="A352" s="36" t="s">
        <v>333</v>
      </c>
      <c r="B352" s="37" t="s">
        <v>334</v>
      </c>
      <c r="C352" s="162" t="s">
        <v>335</v>
      </c>
      <c r="D352" s="162"/>
      <c r="E352" s="162"/>
      <c r="F352" s="162"/>
      <c r="G352" s="162"/>
      <c r="H352" s="38" t="s">
        <v>103</v>
      </c>
      <c r="I352" s="39">
        <v>0.504</v>
      </c>
      <c r="J352" s="40">
        <v>1</v>
      </c>
      <c r="K352" s="84">
        <v>0.504</v>
      </c>
      <c r="L352" s="42"/>
      <c r="M352" s="39"/>
      <c r="N352" s="43"/>
      <c r="O352" s="39"/>
      <c r="P352" s="44"/>
      <c r="GO352" s="35"/>
      <c r="GP352" s="35" t="s">
        <v>335</v>
      </c>
      <c r="GQ352" s="35" t="s">
        <v>2</v>
      </c>
      <c r="GR352" s="35" t="s">
        <v>2</v>
      </c>
      <c r="GS352" s="35" t="s">
        <v>2</v>
      </c>
      <c r="GT352" s="35" t="s">
        <v>2</v>
      </c>
      <c r="GV352" s="35"/>
      <c r="GX352" s="35"/>
      <c r="GZ352" s="35"/>
      <c r="HB352" s="35"/>
    </row>
    <row r="353" spans="1:210" customFormat="1" ht="14.45" customHeight="1" x14ac:dyDescent="0.25">
      <c r="A353" s="45"/>
      <c r="B353" s="46"/>
      <c r="C353" s="163" t="s">
        <v>330</v>
      </c>
      <c r="D353" s="163"/>
      <c r="E353" s="163"/>
      <c r="F353" s="163"/>
      <c r="G353" s="163"/>
      <c r="H353" s="163"/>
      <c r="I353" s="163"/>
      <c r="J353" s="163"/>
      <c r="K353" s="163"/>
      <c r="L353" s="163"/>
      <c r="M353" s="163"/>
      <c r="N353" s="163"/>
      <c r="O353" s="163"/>
      <c r="P353" s="164"/>
      <c r="GO353" s="35"/>
      <c r="GP353" s="35"/>
      <c r="GQ353" s="35"/>
      <c r="GR353" s="35"/>
      <c r="GS353" s="35"/>
      <c r="GT353" s="35"/>
      <c r="GU353" s="3" t="s">
        <v>330</v>
      </c>
      <c r="GV353" s="35"/>
      <c r="GX353" s="35"/>
      <c r="GZ353" s="35"/>
      <c r="HB353" s="35"/>
    </row>
    <row r="354" spans="1:210" customFormat="1" ht="14.45" customHeight="1" x14ac:dyDescent="0.25">
      <c r="A354" s="47"/>
      <c r="B354" s="48"/>
      <c r="C354" s="165" t="s">
        <v>54</v>
      </c>
      <c r="D354" s="165"/>
      <c r="E354" s="165"/>
      <c r="F354" s="165"/>
      <c r="G354" s="165"/>
      <c r="H354" s="38"/>
      <c r="I354" s="39"/>
      <c r="J354" s="39"/>
      <c r="K354" s="39"/>
      <c r="L354" s="42"/>
      <c r="M354" s="39"/>
      <c r="N354" s="49">
        <v>197595.85</v>
      </c>
      <c r="O354" s="39"/>
      <c r="P354" s="50">
        <v>99588.31</v>
      </c>
      <c r="GO354" s="35"/>
      <c r="GP354" s="35"/>
      <c r="GQ354" s="35"/>
      <c r="GR354" s="35"/>
      <c r="GS354" s="35"/>
      <c r="GT354" s="35"/>
      <c r="GV354" s="35" t="s">
        <v>54</v>
      </c>
      <c r="GX354" s="35"/>
      <c r="GZ354" s="35"/>
      <c r="HB354" s="35"/>
    </row>
    <row r="355" spans="1:210" customFormat="1" ht="0.75" customHeight="1" x14ac:dyDescent="0.25">
      <c r="A355" s="51"/>
      <c r="B355" s="52"/>
      <c r="C355" s="52"/>
      <c r="D355" s="52"/>
      <c r="E355" s="52"/>
      <c r="F355" s="52"/>
      <c r="G355" s="52"/>
      <c r="H355" s="53"/>
      <c r="I355" s="54"/>
      <c r="J355" s="54"/>
      <c r="K355" s="54"/>
      <c r="L355" s="55"/>
      <c r="M355" s="54"/>
      <c r="N355" s="55"/>
      <c r="O355" s="54"/>
      <c r="P355" s="56"/>
      <c r="GO355" s="35"/>
      <c r="GP355" s="35"/>
      <c r="GQ355" s="35"/>
      <c r="GR355" s="35"/>
      <c r="GS355" s="35"/>
      <c r="GT355" s="35"/>
      <c r="GV355" s="35"/>
      <c r="GX355" s="35"/>
      <c r="GZ355" s="35"/>
      <c r="HB355" s="35"/>
    </row>
    <row r="356" spans="1:210" customFormat="1" ht="21.6" customHeight="1" x14ac:dyDescent="0.25">
      <c r="A356" s="36" t="s">
        <v>336</v>
      </c>
      <c r="B356" s="37" t="s">
        <v>337</v>
      </c>
      <c r="C356" s="162" t="s">
        <v>338</v>
      </c>
      <c r="D356" s="162"/>
      <c r="E356" s="162"/>
      <c r="F356" s="162"/>
      <c r="G356" s="162"/>
      <c r="H356" s="38" t="s">
        <v>178</v>
      </c>
      <c r="I356" s="39">
        <v>63.503999999999998</v>
      </c>
      <c r="J356" s="40">
        <v>1</v>
      </c>
      <c r="K356" s="84">
        <v>63.503999999999998</v>
      </c>
      <c r="L356" s="49">
        <v>2184.44</v>
      </c>
      <c r="M356" s="58">
        <v>0.87</v>
      </c>
      <c r="N356" s="59">
        <v>1900.46</v>
      </c>
      <c r="O356" s="39"/>
      <c r="P356" s="50">
        <v>120686.81</v>
      </c>
      <c r="GO356" s="35"/>
      <c r="GP356" s="35" t="s">
        <v>338</v>
      </c>
      <c r="GQ356" s="35" t="s">
        <v>2</v>
      </c>
      <c r="GR356" s="35" t="s">
        <v>2</v>
      </c>
      <c r="GS356" s="35" t="s">
        <v>2</v>
      </c>
      <c r="GT356" s="35" t="s">
        <v>2</v>
      </c>
      <c r="GV356" s="35"/>
      <c r="GX356" s="35"/>
      <c r="GZ356" s="35"/>
      <c r="HB356" s="35"/>
    </row>
    <row r="357" spans="1:210" customFormat="1" ht="14.45" customHeight="1" x14ac:dyDescent="0.25">
      <c r="A357" s="45"/>
      <c r="B357" s="46"/>
      <c r="C357" s="163" t="s">
        <v>339</v>
      </c>
      <c r="D357" s="163"/>
      <c r="E357" s="163"/>
      <c r="F357" s="163"/>
      <c r="G357" s="163"/>
      <c r="H357" s="163"/>
      <c r="I357" s="163"/>
      <c r="J357" s="163"/>
      <c r="K357" s="163"/>
      <c r="L357" s="163"/>
      <c r="M357" s="163"/>
      <c r="N357" s="163"/>
      <c r="O357" s="163"/>
      <c r="P357" s="164"/>
      <c r="GO357" s="35"/>
      <c r="GP357" s="35"/>
      <c r="GQ357" s="35"/>
      <c r="GR357" s="35"/>
      <c r="GS357" s="35"/>
      <c r="GT357" s="35"/>
      <c r="GU357" s="3" t="s">
        <v>339</v>
      </c>
      <c r="GV357" s="35"/>
      <c r="GX357" s="35"/>
      <c r="GZ357" s="35"/>
      <c r="HB357" s="35"/>
    </row>
    <row r="358" spans="1:210" customFormat="1" ht="14.45" customHeight="1" x14ac:dyDescent="0.25">
      <c r="A358" s="47"/>
      <c r="B358" s="48"/>
      <c r="C358" s="165" t="s">
        <v>54</v>
      </c>
      <c r="D358" s="165"/>
      <c r="E358" s="165"/>
      <c r="F358" s="165"/>
      <c r="G358" s="165"/>
      <c r="H358" s="38"/>
      <c r="I358" s="39"/>
      <c r="J358" s="39"/>
      <c r="K358" s="39"/>
      <c r="L358" s="42"/>
      <c r="M358" s="39"/>
      <c r="N358" s="42"/>
      <c r="O358" s="39"/>
      <c r="P358" s="50">
        <v>120686.81</v>
      </c>
      <c r="GO358" s="35"/>
      <c r="GP358" s="35"/>
      <c r="GQ358" s="35"/>
      <c r="GR358" s="35"/>
      <c r="GS358" s="35"/>
      <c r="GT358" s="35"/>
      <c r="GV358" s="35" t="s">
        <v>54</v>
      </c>
      <c r="GX358" s="35"/>
      <c r="GZ358" s="35"/>
      <c r="HB358" s="35"/>
    </row>
    <row r="359" spans="1:210" customFormat="1" ht="0.75" customHeight="1" x14ac:dyDescent="0.25">
      <c r="A359" s="51"/>
      <c r="B359" s="52"/>
      <c r="C359" s="52"/>
      <c r="D359" s="52"/>
      <c r="E359" s="52"/>
      <c r="F359" s="52"/>
      <c r="G359" s="52"/>
      <c r="H359" s="53"/>
      <c r="I359" s="54"/>
      <c r="J359" s="54"/>
      <c r="K359" s="54"/>
      <c r="L359" s="55"/>
      <c r="M359" s="54"/>
      <c r="N359" s="55"/>
      <c r="O359" s="54"/>
      <c r="P359" s="56"/>
      <c r="GO359" s="35"/>
      <c r="GP359" s="35"/>
      <c r="GQ359" s="35"/>
      <c r="GR359" s="35"/>
      <c r="GS359" s="35"/>
      <c r="GT359" s="35"/>
      <c r="GV359" s="35"/>
      <c r="GX359" s="35"/>
      <c r="GZ359" s="35"/>
      <c r="HB359" s="35"/>
    </row>
    <row r="360" spans="1:210" customFormat="1" ht="21.6" customHeight="1" x14ac:dyDescent="0.25">
      <c r="A360" s="36" t="s">
        <v>340</v>
      </c>
      <c r="B360" s="37" t="s">
        <v>341</v>
      </c>
      <c r="C360" s="162" t="s">
        <v>342</v>
      </c>
      <c r="D360" s="162"/>
      <c r="E360" s="162"/>
      <c r="F360" s="162"/>
      <c r="G360" s="162"/>
      <c r="H360" s="38" t="s">
        <v>343</v>
      </c>
      <c r="I360" s="39">
        <v>0.252</v>
      </c>
      <c r="J360" s="40">
        <v>1</v>
      </c>
      <c r="K360" s="84">
        <v>0.252</v>
      </c>
      <c r="L360" s="42"/>
      <c r="M360" s="39"/>
      <c r="N360" s="43"/>
      <c r="O360" s="39"/>
      <c r="P360" s="44"/>
      <c r="GO360" s="35"/>
      <c r="GP360" s="35" t="s">
        <v>342</v>
      </c>
      <c r="GQ360" s="35" t="s">
        <v>2</v>
      </c>
      <c r="GR360" s="35" t="s">
        <v>2</v>
      </c>
      <c r="GS360" s="35" t="s">
        <v>2</v>
      </c>
      <c r="GT360" s="35" t="s">
        <v>2</v>
      </c>
      <c r="GV360" s="35"/>
      <c r="GX360" s="35"/>
      <c r="GZ360" s="35"/>
      <c r="HB360" s="35"/>
    </row>
    <row r="361" spans="1:210" customFormat="1" ht="14.45" customHeight="1" x14ac:dyDescent="0.25">
      <c r="A361" s="45"/>
      <c r="B361" s="46"/>
      <c r="C361" s="163" t="s">
        <v>344</v>
      </c>
      <c r="D361" s="163"/>
      <c r="E361" s="163"/>
      <c r="F361" s="163"/>
      <c r="G361" s="163"/>
      <c r="H361" s="163"/>
      <c r="I361" s="163"/>
      <c r="J361" s="163"/>
      <c r="K361" s="163"/>
      <c r="L361" s="163"/>
      <c r="M361" s="163"/>
      <c r="N361" s="163"/>
      <c r="O361" s="163"/>
      <c r="P361" s="164"/>
      <c r="GO361" s="35"/>
      <c r="GP361" s="35"/>
      <c r="GQ361" s="35"/>
      <c r="GR361" s="35"/>
      <c r="GS361" s="35"/>
      <c r="GT361" s="35"/>
      <c r="GU361" s="3" t="s">
        <v>344</v>
      </c>
      <c r="GV361" s="35"/>
      <c r="GX361" s="35"/>
      <c r="GZ361" s="35"/>
      <c r="HB361" s="35"/>
    </row>
    <row r="362" spans="1:210" customFormat="1" ht="14.45" customHeight="1" x14ac:dyDescent="0.25">
      <c r="A362" s="47"/>
      <c r="B362" s="48"/>
      <c r="C362" s="165" t="s">
        <v>54</v>
      </c>
      <c r="D362" s="165"/>
      <c r="E362" s="165"/>
      <c r="F362" s="165"/>
      <c r="G362" s="165"/>
      <c r="H362" s="38"/>
      <c r="I362" s="39"/>
      <c r="J362" s="39"/>
      <c r="K362" s="39"/>
      <c r="L362" s="42"/>
      <c r="M362" s="39"/>
      <c r="N362" s="49">
        <v>230715.51999999999</v>
      </c>
      <c r="O362" s="39"/>
      <c r="P362" s="50">
        <v>58140.31</v>
      </c>
      <c r="GO362" s="35"/>
      <c r="GP362" s="35"/>
      <c r="GQ362" s="35"/>
      <c r="GR362" s="35"/>
      <c r="GS362" s="35"/>
      <c r="GT362" s="35"/>
      <c r="GV362" s="35" t="s">
        <v>54</v>
      </c>
      <c r="GX362" s="35"/>
      <c r="GZ362" s="35"/>
      <c r="HB362" s="35"/>
    </row>
    <row r="363" spans="1:210" customFormat="1" ht="0.75" customHeight="1" x14ac:dyDescent="0.25">
      <c r="A363" s="51"/>
      <c r="B363" s="52"/>
      <c r="C363" s="52"/>
      <c r="D363" s="52"/>
      <c r="E363" s="52"/>
      <c r="F363" s="52"/>
      <c r="G363" s="52"/>
      <c r="H363" s="53"/>
      <c r="I363" s="54"/>
      <c r="J363" s="54"/>
      <c r="K363" s="54"/>
      <c r="L363" s="55"/>
      <c r="M363" s="54"/>
      <c r="N363" s="55"/>
      <c r="O363" s="54"/>
      <c r="P363" s="56"/>
      <c r="GO363" s="35"/>
      <c r="GP363" s="35"/>
      <c r="GQ363" s="35"/>
      <c r="GR363" s="35"/>
      <c r="GS363" s="35"/>
      <c r="GT363" s="35"/>
      <c r="GV363" s="35"/>
      <c r="GX363" s="35"/>
      <c r="GZ363" s="35"/>
      <c r="HB363" s="35"/>
    </row>
    <row r="364" spans="1:210" customFormat="1" ht="21.6" customHeight="1" x14ac:dyDescent="0.25">
      <c r="A364" s="36" t="s">
        <v>345</v>
      </c>
      <c r="B364" s="37" t="s">
        <v>346</v>
      </c>
      <c r="C364" s="162" t="s">
        <v>347</v>
      </c>
      <c r="D364" s="162"/>
      <c r="E364" s="162"/>
      <c r="F364" s="162"/>
      <c r="G364" s="162"/>
      <c r="H364" s="38" t="s">
        <v>343</v>
      </c>
      <c r="I364" s="39">
        <v>0.252</v>
      </c>
      <c r="J364" s="40">
        <v>1</v>
      </c>
      <c r="K364" s="84">
        <v>0.252</v>
      </c>
      <c r="L364" s="42"/>
      <c r="M364" s="39"/>
      <c r="N364" s="43"/>
      <c r="O364" s="39"/>
      <c r="P364" s="44"/>
      <c r="GO364" s="35"/>
      <c r="GP364" s="35" t="s">
        <v>347</v>
      </c>
      <c r="GQ364" s="35" t="s">
        <v>2</v>
      </c>
      <c r="GR364" s="35" t="s">
        <v>2</v>
      </c>
      <c r="GS364" s="35" t="s">
        <v>2</v>
      </c>
      <c r="GT364" s="35" t="s">
        <v>2</v>
      </c>
      <c r="GV364" s="35"/>
      <c r="GX364" s="35"/>
      <c r="GZ364" s="35"/>
      <c r="HB364" s="35"/>
    </row>
    <row r="365" spans="1:210" customFormat="1" ht="14.45" customHeight="1" x14ac:dyDescent="0.25">
      <c r="A365" s="45"/>
      <c r="B365" s="46"/>
      <c r="C365" s="163" t="s">
        <v>344</v>
      </c>
      <c r="D365" s="163"/>
      <c r="E365" s="163"/>
      <c r="F365" s="163"/>
      <c r="G365" s="163"/>
      <c r="H365" s="163"/>
      <c r="I365" s="163"/>
      <c r="J365" s="163"/>
      <c r="K365" s="163"/>
      <c r="L365" s="163"/>
      <c r="M365" s="163"/>
      <c r="N365" s="163"/>
      <c r="O365" s="163"/>
      <c r="P365" s="164"/>
      <c r="GO365" s="35"/>
      <c r="GP365" s="35"/>
      <c r="GQ365" s="35"/>
      <c r="GR365" s="35"/>
      <c r="GS365" s="35"/>
      <c r="GT365" s="35"/>
      <c r="GU365" s="3" t="s">
        <v>344</v>
      </c>
      <c r="GV365" s="35"/>
      <c r="GX365" s="35"/>
      <c r="GZ365" s="35"/>
      <c r="HB365" s="35"/>
    </row>
    <row r="366" spans="1:210" customFormat="1" ht="14.45" customHeight="1" x14ac:dyDescent="0.25">
      <c r="A366" s="47"/>
      <c r="B366" s="48"/>
      <c r="C366" s="165" t="s">
        <v>54</v>
      </c>
      <c r="D366" s="165"/>
      <c r="E366" s="165"/>
      <c r="F366" s="165"/>
      <c r="G366" s="165"/>
      <c r="H366" s="38"/>
      <c r="I366" s="39"/>
      <c r="J366" s="39"/>
      <c r="K366" s="39"/>
      <c r="L366" s="42"/>
      <c r="M366" s="39"/>
      <c r="N366" s="49">
        <v>23911.67</v>
      </c>
      <c r="O366" s="39"/>
      <c r="P366" s="50">
        <v>6025.74</v>
      </c>
      <c r="GO366" s="35"/>
      <c r="GP366" s="35"/>
      <c r="GQ366" s="35"/>
      <c r="GR366" s="35"/>
      <c r="GS366" s="35"/>
      <c r="GT366" s="35"/>
      <c r="GV366" s="35" t="s">
        <v>54</v>
      </c>
      <c r="GX366" s="35"/>
      <c r="GZ366" s="35"/>
      <c r="HB366" s="35"/>
    </row>
    <row r="367" spans="1:210" customFormat="1" ht="0.75" customHeight="1" x14ac:dyDescent="0.25">
      <c r="A367" s="51"/>
      <c r="B367" s="52"/>
      <c r="C367" s="52"/>
      <c r="D367" s="52"/>
      <c r="E367" s="52"/>
      <c r="F367" s="52"/>
      <c r="G367" s="52"/>
      <c r="H367" s="53"/>
      <c r="I367" s="54"/>
      <c r="J367" s="54"/>
      <c r="K367" s="54"/>
      <c r="L367" s="55"/>
      <c r="M367" s="54"/>
      <c r="N367" s="55"/>
      <c r="O367" s="54"/>
      <c r="P367" s="56"/>
      <c r="GO367" s="35"/>
      <c r="GP367" s="35"/>
      <c r="GQ367" s="35"/>
      <c r="GR367" s="35"/>
      <c r="GS367" s="35"/>
      <c r="GT367" s="35"/>
      <c r="GV367" s="35"/>
      <c r="GX367" s="35"/>
      <c r="GZ367" s="35"/>
      <c r="HB367" s="35"/>
    </row>
    <row r="368" spans="1:210" customFormat="1" ht="21.6" customHeight="1" x14ac:dyDescent="0.25">
      <c r="A368" s="36" t="s">
        <v>348</v>
      </c>
      <c r="B368" s="37" t="s">
        <v>349</v>
      </c>
      <c r="C368" s="162" t="s">
        <v>350</v>
      </c>
      <c r="D368" s="162"/>
      <c r="E368" s="162"/>
      <c r="F368" s="162"/>
      <c r="G368" s="162"/>
      <c r="H368" s="38" t="s">
        <v>59</v>
      </c>
      <c r="I368" s="39">
        <v>37.119599999999998</v>
      </c>
      <c r="J368" s="40">
        <v>1</v>
      </c>
      <c r="K368" s="85">
        <v>37.119599999999998</v>
      </c>
      <c r="L368" s="49">
        <v>3622.62</v>
      </c>
      <c r="M368" s="58">
        <v>1.78</v>
      </c>
      <c r="N368" s="59">
        <v>6448.26</v>
      </c>
      <c r="O368" s="39"/>
      <c r="P368" s="50">
        <v>239356.83</v>
      </c>
      <c r="GO368" s="35"/>
      <c r="GP368" s="35" t="s">
        <v>350</v>
      </c>
      <c r="GQ368" s="35" t="s">
        <v>2</v>
      </c>
      <c r="GR368" s="35" t="s">
        <v>2</v>
      </c>
      <c r="GS368" s="35" t="s">
        <v>2</v>
      </c>
      <c r="GT368" s="35" t="s">
        <v>2</v>
      </c>
      <c r="GV368" s="35"/>
      <c r="GX368" s="35"/>
      <c r="GZ368" s="35"/>
      <c r="HB368" s="35"/>
    </row>
    <row r="369" spans="1:210" customFormat="1" ht="14.45" customHeight="1" x14ac:dyDescent="0.25">
      <c r="A369" s="45"/>
      <c r="B369" s="46"/>
      <c r="C369" s="163" t="s">
        <v>351</v>
      </c>
      <c r="D369" s="163"/>
      <c r="E369" s="163"/>
      <c r="F369" s="163"/>
      <c r="G369" s="163"/>
      <c r="H369" s="163"/>
      <c r="I369" s="163"/>
      <c r="J369" s="163"/>
      <c r="K369" s="163"/>
      <c r="L369" s="163"/>
      <c r="M369" s="163"/>
      <c r="N369" s="163"/>
      <c r="O369" s="163"/>
      <c r="P369" s="164"/>
      <c r="GO369" s="35"/>
      <c r="GP369" s="35"/>
      <c r="GQ369" s="35"/>
      <c r="GR369" s="35"/>
      <c r="GS369" s="35"/>
      <c r="GT369" s="35"/>
      <c r="GU369" s="3" t="s">
        <v>351</v>
      </c>
      <c r="GV369" s="35"/>
      <c r="GX369" s="35"/>
      <c r="GZ369" s="35"/>
      <c r="HB369" s="35"/>
    </row>
    <row r="370" spans="1:210" customFormat="1" ht="14.45" customHeight="1" x14ac:dyDescent="0.25">
      <c r="A370" s="47"/>
      <c r="B370" s="48"/>
      <c r="C370" s="165" t="s">
        <v>54</v>
      </c>
      <c r="D370" s="165"/>
      <c r="E370" s="165"/>
      <c r="F370" s="165"/>
      <c r="G370" s="165"/>
      <c r="H370" s="38"/>
      <c r="I370" s="39"/>
      <c r="J370" s="39"/>
      <c r="K370" s="39"/>
      <c r="L370" s="42"/>
      <c r="M370" s="39"/>
      <c r="N370" s="42"/>
      <c r="O370" s="39"/>
      <c r="P370" s="50">
        <v>239356.83</v>
      </c>
      <c r="GO370" s="35"/>
      <c r="GP370" s="35"/>
      <c r="GQ370" s="35"/>
      <c r="GR370" s="35"/>
      <c r="GS370" s="35"/>
      <c r="GT370" s="35"/>
      <c r="GV370" s="35" t="s">
        <v>54</v>
      </c>
      <c r="GX370" s="35"/>
      <c r="GZ370" s="35"/>
      <c r="HB370" s="35"/>
    </row>
    <row r="371" spans="1:210" customFormat="1" ht="0.75" customHeight="1" x14ac:dyDescent="0.25">
      <c r="A371" s="51"/>
      <c r="B371" s="52"/>
      <c r="C371" s="52"/>
      <c r="D371" s="52"/>
      <c r="E371" s="52"/>
      <c r="F371" s="52"/>
      <c r="G371" s="52"/>
      <c r="H371" s="53"/>
      <c r="I371" s="54"/>
      <c r="J371" s="54"/>
      <c r="K371" s="54"/>
      <c r="L371" s="55"/>
      <c r="M371" s="54"/>
      <c r="N371" s="55"/>
      <c r="O371" s="54"/>
      <c r="P371" s="56"/>
      <c r="GO371" s="35"/>
      <c r="GP371" s="35"/>
      <c r="GQ371" s="35"/>
      <c r="GR371" s="35"/>
      <c r="GS371" s="35"/>
      <c r="GT371" s="35"/>
      <c r="GV371" s="35"/>
      <c r="GX371" s="35"/>
      <c r="GZ371" s="35"/>
      <c r="HB371" s="35"/>
    </row>
    <row r="372" spans="1:210" customFormat="1" ht="14.45" customHeight="1" x14ac:dyDescent="0.25">
      <c r="A372" s="159" t="s">
        <v>352</v>
      </c>
      <c r="B372" s="160"/>
      <c r="C372" s="160"/>
      <c r="D372" s="160"/>
      <c r="E372" s="160"/>
      <c r="F372" s="160"/>
      <c r="G372" s="160"/>
      <c r="H372" s="160"/>
      <c r="I372" s="160"/>
      <c r="J372" s="160"/>
      <c r="K372" s="160"/>
      <c r="L372" s="160"/>
      <c r="M372" s="160"/>
      <c r="N372" s="160"/>
      <c r="O372" s="160"/>
      <c r="P372" s="161"/>
      <c r="GO372" s="35"/>
      <c r="GP372" s="35"/>
      <c r="GQ372" s="35"/>
      <c r="GR372" s="35"/>
      <c r="GS372" s="35"/>
      <c r="GT372" s="35"/>
      <c r="GV372" s="35"/>
      <c r="GX372" s="35"/>
      <c r="GZ372" s="35"/>
      <c r="HB372" s="35" t="s">
        <v>352</v>
      </c>
    </row>
    <row r="373" spans="1:210" customFormat="1" ht="21.6" customHeight="1" x14ac:dyDescent="0.25">
      <c r="A373" s="36" t="s">
        <v>353</v>
      </c>
      <c r="B373" s="37" t="s">
        <v>354</v>
      </c>
      <c r="C373" s="162" t="s">
        <v>355</v>
      </c>
      <c r="D373" s="162"/>
      <c r="E373" s="162"/>
      <c r="F373" s="162"/>
      <c r="G373" s="162"/>
      <c r="H373" s="38" t="s">
        <v>98</v>
      </c>
      <c r="I373" s="39">
        <v>0.3</v>
      </c>
      <c r="J373" s="40">
        <v>1</v>
      </c>
      <c r="K373" s="83">
        <v>0.3</v>
      </c>
      <c r="L373" s="42"/>
      <c r="M373" s="39"/>
      <c r="N373" s="43"/>
      <c r="O373" s="39"/>
      <c r="P373" s="44"/>
      <c r="GO373" s="35"/>
      <c r="GP373" s="35" t="s">
        <v>355</v>
      </c>
      <c r="GQ373" s="35" t="s">
        <v>2</v>
      </c>
      <c r="GR373" s="35" t="s">
        <v>2</v>
      </c>
      <c r="GS373" s="35" t="s">
        <v>2</v>
      </c>
      <c r="GT373" s="35" t="s">
        <v>2</v>
      </c>
      <c r="GV373" s="35"/>
      <c r="GX373" s="35"/>
      <c r="GZ373" s="35"/>
      <c r="HB373" s="35"/>
    </row>
    <row r="374" spans="1:210" customFormat="1" ht="14.45" customHeight="1" x14ac:dyDescent="0.25">
      <c r="A374" s="45"/>
      <c r="B374" s="46"/>
      <c r="C374" s="163" t="s">
        <v>139</v>
      </c>
      <c r="D374" s="163"/>
      <c r="E374" s="163"/>
      <c r="F374" s="163"/>
      <c r="G374" s="163"/>
      <c r="H374" s="163"/>
      <c r="I374" s="163"/>
      <c r="J374" s="163"/>
      <c r="K374" s="163"/>
      <c r="L374" s="163"/>
      <c r="M374" s="163"/>
      <c r="N374" s="163"/>
      <c r="O374" s="163"/>
      <c r="P374" s="164"/>
      <c r="GO374" s="35"/>
      <c r="GP374" s="35"/>
      <c r="GQ374" s="35"/>
      <c r="GR374" s="35"/>
      <c r="GS374" s="35"/>
      <c r="GT374" s="35"/>
      <c r="GU374" s="3" t="s">
        <v>139</v>
      </c>
      <c r="GV374" s="35"/>
      <c r="GX374" s="35"/>
      <c r="GZ374" s="35"/>
      <c r="HB374" s="35"/>
    </row>
    <row r="375" spans="1:210" customFormat="1" ht="14.45" customHeight="1" x14ac:dyDescent="0.25">
      <c r="A375" s="47"/>
      <c r="B375" s="48"/>
      <c r="C375" s="165" t="s">
        <v>54</v>
      </c>
      <c r="D375" s="165"/>
      <c r="E375" s="165"/>
      <c r="F375" s="165"/>
      <c r="G375" s="165"/>
      <c r="H375" s="38"/>
      <c r="I375" s="39"/>
      <c r="J375" s="39"/>
      <c r="K375" s="39"/>
      <c r="L375" s="42"/>
      <c r="M375" s="39"/>
      <c r="N375" s="49">
        <v>367460.8</v>
      </c>
      <c r="O375" s="39"/>
      <c r="P375" s="50">
        <v>110238.24</v>
      </c>
      <c r="GO375" s="35"/>
      <c r="GP375" s="35"/>
      <c r="GQ375" s="35"/>
      <c r="GR375" s="35"/>
      <c r="GS375" s="35"/>
      <c r="GT375" s="35"/>
      <c r="GV375" s="35" t="s">
        <v>54</v>
      </c>
      <c r="GX375" s="35"/>
      <c r="GZ375" s="35"/>
      <c r="HB375" s="35"/>
    </row>
    <row r="376" spans="1:210" customFormat="1" ht="0.75" customHeight="1" x14ac:dyDescent="0.25">
      <c r="A376" s="51"/>
      <c r="B376" s="52"/>
      <c r="C376" s="52"/>
      <c r="D376" s="52"/>
      <c r="E376" s="52"/>
      <c r="F376" s="52"/>
      <c r="G376" s="52"/>
      <c r="H376" s="53"/>
      <c r="I376" s="54"/>
      <c r="J376" s="54"/>
      <c r="K376" s="54"/>
      <c r="L376" s="55"/>
      <c r="M376" s="54"/>
      <c r="N376" s="55"/>
      <c r="O376" s="54"/>
      <c r="P376" s="56"/>
      <c r="GO376" s="35"/>
      <c r="GP376" s="35"/>
      <c r="GQ376" s="35"/>
      <c r="GR376" s="35"/>
      <c r="GS376" s="35"/>
      <c r="GT376" s="35"/>
      <c r="GV376" s="35"/>
      <c r="GX376" s="35"/>
      <c r="GZ376" s="35"/>
      <c r="HB376" s="35"/>
    </row>
    <row r="377" spans="1:210" customFormat="1" ht="14.45" customHeight="1" x14ac:dyDescent="0.25">
      <c r="A377" s="36" t="s">
        <v>356</v>
      </c>
      <c r="B377" s="37" t="s">
        <v>287</v>
      </c>
      <c r="C377" s="177" t="s">
        <v>288</v>
      </c>
      <c r="D377" s="177"/>
      <c r="E377" s="177"/>
      <c r="F377" s="177"/>
      <c r="G377" s="177"/>
      <c r="H377" s="38" t="s">
        <v>178</v>
      </c>
      <c r="I377" s="39">
        <v>0.41399999999999998</v>
      </c>
      <c r="J377" s="40">
        <v>1</v>
      </c>
      <c r="K377" s="84">
        <v>0.41399999999999998</v>
      </c>
      <c r="L377" s="49">
        <v>4155.88</v>
      </c>
      <c r="M377" s="58">
        <v>1.45</v>
      </c>
      <c r="N377" s="59">
        <v>6026.03</v>
      </c>
      <c r="O377" s="39"/>
      <c r="P377" s="50">
        <v>2494.7800000000002</v>
      </c>
      <c r="GO377" s="35"/>
      <c r="GP377" s="35" t="s">
        <v>288</v>
      </c>
      <c r="GQ377" s="35" t="s">
        <v>2</v>
      </c>
      <c r="GR377" s="35" t="s">
        <v>2</v>
      </c>
      <c r="GS377" s="35" t="s">
        <v>2</v>
      </c>
      <c r="GT377" s="35" t="s">
        <v>2</v>
      </c>
      <c r="GV377" s="35"/>
      <c r="GX377" s="35"/>
      <c r="GZ377" s="35"/>
      <c r="HB377" s="35"/>
    </row>
    <row r="378" spans="1:210" customFormat="1" ht="14.45" customHeight="1" x14ac:dyDescent="0.25">
      <c r="A378" s="47"/>
      <c r="B378" s="48"/>
      <c r="C378" s="165" t="s">
        <v>54</v>
      </c>
      <c r="D378" s="165"/>
      <c r="E378" s="165"/>
      <c r="F378" s="165"/>
      <c r="G378" s="165"/>
      <c r="H378" s="38"/>
      <c r="I378" s="39"/>
      <c r="J378" s="39"/>
      <c r="K378" s="39"/>
      <c r="L378" s="42"/>
      <c r="M378" s="39"/>
      <c r="N378" s="42"/>
      <c r="O378" s="39"/>
      <c r="P378" s="50">
        <v>2494.7800000000002</v>
      </c>
      <c r="GO378" s="35"/>
      <c r="GP378" s="35"/>
      <c r="GQ378" s="35"/>
      <c r="GR378" s="35"/>
      <c r="GS378" s="35"/>
      <c r="GT378" s="35"/>
      <c r="GV378" s="35" t="s">
        <v>54</v>
      </c>
      <c r="GX378" s="35"/>
      <c r="GZ378" s="35"/>
      <c r="HB378" s="35"/>
    </row>
    <row r="379" spans="1:210" customFormat="1" ht="0.75" customHeight="1" x14ac:dyDescent="0.25">
      <c r="A379" s="51"/>
      <c r="B379" s="52"/>
      <c r="C379" s="52"/>
      <c r="D379" s="52"/>
      <c r="E379" s="52"/>
      <c r="F379" s="52"/>
      <c r="G379" s="52"/>
      <c r="H379" s="53"/>
      <c r="I379" s="54"/>
      <c r="J379" s="54"/>
      <c r="K379" s="54"/>
      <c r="L379" s="55"/>
      <c r="M379" s="54"/>
      <c r="N379" s="55"/>
      <c r="O379" s="54"/>
      <c r="P379" s="56"/>
      <c r="GO379" s="35"/>
      <c r="GP379" s="35"/>
      <c r="GQ379" s="35"/>
      <c r="GR379" s="35"/>
      <c r="GS379" s="35"/>
      <c r="GT379" s="35"/>
      <c r="GV379" s="35"/>
      <c r="GX379" s="35"/>
      <c r="GZ379" s="35"/>
      <c r="HB379" s="35"/>
    </row>
    <row r="380" spans="1:210" customFormat="1" ht="14.45" customHeight="1" x14ac:dyDescent="0.25">
      <c r="A380" s="159" t="s">
        <v>357</v>
      </c>
      <c r="B380" s="160"/>
      <c r="C380" s="160"/>
      <c r="D380" s="160"/>
      <c r="E380" s="160"/>
      <c r="F380" s="160"/>
      <c r="G380" s="160"/>
      <c r="H380" s="160"/>
      <c r="I380" s="160"/>
      <c r="J380" s="160"/>
      <c r="K380" s="160"/>
      <c r="L380" s="160"/>
      <c r="M380" s="160"/>
      <c r="N380" s="160"/>
      <c r="O380" s="160"/>
      <c r="P380" s="161"/>
      <c r="GO380" s="35"/>
      <c r="GP380" s="35"/>
      <c r="GQ380" s="35"/>
      <c r="GR380" s="35"/>
      <c r="GS380" s="35"/>
      <c r="GT380" s="35"/>
      <c r="GV380" s="35"/>
      <c r="GX380" s="35"/>
      <c r="GZ380" s="35"/>
      <c r="HB380" s="35" t="s">
        <v>357</v>
      </c>
    </row>
    <row r="381" spans="1:210" customFormat="1" ht="21.6" customHeight="1" x14ac:dyDescent="0.25">
      <c r="A381" s="36" t="s">
        <v>358</v>
      </c>
      <c r="B381" s="37" t="s">
        <v>354</v>
      </c>
      <c r="C381" s="162" t="s">
        <v>355</v>
      </c>
      <c r="D381" s="162"/>
      <c r="E381" s="162"/>
      <c r="F381" s="162"/>
      <c r="G381" s="162"/>
      <c r="H381" s="38" t="s">
        <v>98</v>
      </c>
      <c r="I381" s="39">
        <v>0.06</v>
      </c>
      <c r="J381" s="40">
        <v>1</v>
      </c>
      <c r="K381" s="58">
        <v>0.06</v>
      </c>
      <c r="L381" s="42"/>
      <c r="M381" s="39"/>
      <c r="N381" s="43"/>
      <c r="O381" s="39"/>
      <c r="P381" s="44"/>
      <c r="GO381" s="35"/>
      <c r="GP381" s="35" t="s">
        <v>355</v>
      </c>
      <c r="GQ381" s="35" t="s">
        <v>2</v>
      </c>
      <c r="GR381" s="35" t="s">
        <v>2</v>
      </c>
      <c r="GS381" s="35" t="s">
        <v>2</v>
      </c>
      <c r="GT381" s="35" t="s">
        <v>2</v>
      </c>
      <c r="GV381" s="35"/>
      <c r="GX381" s="35"/>
      <c r="GZ381" s="35"/>
      <c r="HB381" s="35"/>
    </row>
    <row r="382" spans="1:210" customFormat="1" ht="14.45" customHeight="1" x14ac:dyDescent="0.25">
      <c r="A382" s="45"/>
      <c r="B382" s="46"/>
      <c r="C382" s="163" t="s">
        <v>142</v>
      </c>
      <c r="D382" s="163"/>
      <c r="E382" s="163"/>
      <c r="F382" s="163"/>
      <c r="G382" s="163"/>
      <c r="H382" s="163"/>
      <c r="I382" s="163"/>
      <c r="J382" s="163"/>
      <c r="K382" s="163"/>
      <c r="L382" s="163"/>
      <c r="M382" s="163"/>
      <c r="N382" s="163"/>
      <c r="O382" s="163"/>
      <c r="P382" s="164"/>
      <c r="GO382" s="35"/>
      <c r="GP382" s="35"/>
      <c r="GQ382" s="35"/>
      <c r="GR382" s="35"/>
      <c r="GS382" s="35"/>
      <c r="GT382" s="35"/>
      <c r="GU382" s="3" t="s">
        <v>142</v>
      </c>
      <c r="GV382" s="35"/>
      <c r="GX382" s="35"/>
      <c r="GZ382" s="35"/>
      <c r="HB382" s="35"/>
    </row>
    <row r="383" spans="1:210" customFormat="1" ht="14.45" customHeight="1" x14ac:dyDescent="0.25">
      <c r="A383" s="47"/>
      <c r="B383" s="48"/>
      <c r="C383" s="165" t="s">
        <v>54</v>
      </c>
      <c r="D383" s="165"/>
      <c r="E383" s="165"/>
      <c r="F383" s="165"/>
      <c r="G383" s="165"/>
      <c r="H383" s="38"/>
      <c r="I383" s="39"/>
      <c r="J383" s="39"/>
      <c r="K383" s="39"/>
      <c r="L383" s="42"/>
      <c r="M383" s="39"/>
      <c r="N383" s="49">
        <v>367461.17</v>
      </c>
      <c r="O383" s="39"/>
      <c r="P383" s="50">
        <v>22047.67</v>
      </c>
      <c r="GO383" s="35"/>
      <c r="GP383" s="35"/>
      <c r="GQ383" s="35"/>
      <c r="GR383" s="35"/>
      <c r="GS383" s="35"/>
      <c r="GT383" s="35"/>
      <c r="GV383" s="35" t="s">
        <v>54</v>
      </c>
      <c r="GX383" s="35"/>
      <c r="GZ383" s="35"/>
      <c r="HB383" s="35"/>
    </row>
    <row r="384" spans="1:210" customFormat="1" ht="0.75" customHeight="1" x14ac:dyDescent="0.25">
      <c r="A384" s="51"/>
      <c r="B384" s="52"/>
      <c r="C384" s="52"/>
      <c r="D384" s="52"/>
      <c r="E384" s="52"/>
      <c r="F384" s="52"/>
      <c r="G384" s="52"/>
      <c r="H384" s="53"/>
      <c r="I384" s="54"/>
      <c r="J384" s="54"/>
      <c r="K384" s="54"/>
      <c r="L384" s="55"/>
      <c r="M384" s="54"/>
      <c r="N384" s="55"/>
      <c r="O384" s="54"/>
      <c r="P384" s="56"/>
      <c r="GO384" s="35"/>
      <c r="GP384" s="35"/>
      <c r="GQ384" s="35"/>
      <c r="GR384" s="35"/>
      <c r="GS384" s="35"/>
      <c r="GT384" s="35"/>
      <c r="GV384" s="35"/>
      <c r="GX384" s="35"/>
      <c r="GZ384" s="35"/>
      <c r="HB384" s="35"/>
    </row>
    <row r="385" spans="1:210" customFormat="1" ht="14.45" customHeight="1" x14ac:dyDescent="0.25">
      <c r="A385" s="36" t="s">
        <v>359</v>
      </c>
      <c r="B385" s="37" t="s">
        <v>287</v>
      </c>
      <c r="C385" s="177" t="s">
        <v>288</v>
      </c>
      <c r="D385" s="177"/>
      <c r="E385" s="177"/>
      <c r="F385" s="177"/>
      <c r="G385" s="177"/>
      <c r="H385" s="38" t="s">
        <v>178</v>
      </c>
      <c r="I385" s="39">
        <v>8.2799999999999999E-2</v>
      </c>
      <c r="J385" s="40">
        <v>1</v>
      </c>
      <c r="K385" s="85">
        <v>8.2799999999999999E-2</v>
      </c>
      <c r="L385" s="49">
        <v>4155.88</v>
      </c>
      <c r="M385" s="58">
        <v>1.45</v>
      </c>
      <c r="N385" s="59">
        <v>6026.03</v>
      </c>
      <c r="O385" s="39"/>
      <c r="P385" s="88">
        <v>498.96</v>
      </c>
      <c r="GO385" s="35"/>
      <c r="GP385" s="35" t="s">
        <v>288</v>
      </c>
      <c r="GQ385" s="35" t="s">
        <v>2</v>
      </c>
      <c r="GR385" s="35" t="s">
        <v>2</v>
      </c>
      <c r="GS385" s="35" t="s">
        <v>2</v>
      </c>
      <c r="GT385" s="35" t="s">
        <v>2</v>
      </c>
      <c r="GV385" s="35"/>
      <c r="GX385" s="35"/>
      <c r="GZ385" s="35"/>
      <c r="HB385" s="35"/>
    </row>
    <row r="386" spans="1:210" customFormat="1" ht="14.45" customHeight="1" x14ac:dyDescent="0.25">
      <c r="A386" s="47"/>
      <c r="B386" s="48"/>
      <c r="C386" s="165" t="s">
        <v>54</v>
      </c>
      <c r="D386" s="165"/>
      <c r="E386" s="165"/>
      <c r="F386" s="165"/>
      <c r="G386" s="165"/>
      <c r="H386" s="38"/>
      <c r="I386" s="39"/>
      <c r="J386" s="39"/>
      <c r="K386" s="39"/>
      <c r="L386" s="42"/>
      <c r="M386" s="39"/>
      <c r="N386" s="42"/>
      <c r="O386" s="39"/>
      <c r="P386" s="88">
        <v>498.96</v>
      </c>
      <c r="GO386" s="35"/>
      <c r="GP386" s="35"/>
      <c r="GQ386" s="35"/>
      <c r="GR386" s="35"/>
      <c r="GS386" s="35"/>
      <c r="GT386" s="35"/>
      <c r="GV386" s="35" t="s">
        <v>54</v>
      </c>
      <c r="GX386" s="35"/>
      <c r="GZ386" s="35"/>
      <c r="HB386" s="35"/>
    </row>
    <row r="387" spans="1:210" customFormat="1" ht="0.75" customHeight="1" x14ac:dyDescent="0.25">
      <c r="A387" s="51"/>
      <c r="B387" s="52"/>
      <c r="C387" s="52"/>
      <c r="D387" s="52"/>
      <c r="E387" s="52"/>
      <c r="F387" s="52"/>
      <c r="G387" s="52"/>
      <c r="H387" s="53"/>
      <c r="I387" s="54"/>
      <c r="J387" s="54"/>
      <c r="K387" s="54"/>
      <c r="L387" s="55"/>
      <c r="M387" s="54"/>
      <c r="N387" s="55"/>
      <c r="O387" s="54"/>
      <c r="P387" s="56"/>
      <c r="GO387" s="35"/>
      <c r="GP387" s="35"/>
      <c r="GQ387" s="35"/>
      <c r="GR387" s="35"/>
      <c r="GS387" s="35"/>
      <c r="GT387" s="35"/>
      <c r="GV387" s="35"/>
      <c r="GX387" s="35"/>
      <c r="GZ387" s="35"/>
      <c r="HB387" s="35"/>
    </row>
    <row r="388" spans="1:210" customFormat="1" ht="14.45" customHeight="1" x14ac:dyDescent="0.25">
      <c r="A388" s="159" t="s">
        <v>360</v>
      </c>
      <c r="B388" s="160"/>
      <c r="C388" s="160"/>
      <c r="D388" s="160"/>
      <c r="E388" s="160"/>
      <c r="F388" s="160"/>
      <c r="G388" s="160"/>
      <c r="H388" s="160"/>
      <c r="I388" s="160"/>
      <c r="J388" s="160"/>
      <c r="K388" s="160"/>
      <c r="L388" s="160"/>
      <c r="M388" s="160"/>
      <c r="N388" s="160"/>
      <c r="O388" s="160"/>
      <c r="P388" s="161"/>
      <c r="GO388" s="35"/>
      <c r="GP388" s="35"/>
      <c r="GQ388" s="35"/>
      <c r="GR388" s="35"/>
      <c r="GS388" s="35"/>
      <c r="GT388" s="35"/>
      <c r="GV388" s="35"/>
      <c r="GX388" s="35"/>
      <c r="GZ388" s="35"/>
      <c r="HB388" s="35" t="s">
        <v>360</v>
      </c>
    </row>
    <row r="389" spans="1:210" customFormat="1" ht="14.45" customHeight="1" x14ac:dyDescent="0.25">
      <c r="A389" s="36" t="s">
        <v>361</v>
      </c>
      <c r="B389" s="37" t="s">
        <v>137</v>
      </c>
      <c r="C389" s="162" t="s">
        <v>138</v>
      </c>
      <c r="D389" s="162"/>
      <c r="E389" s="162"/>
      <c r="F389" s="162"/>
      <c r="G389" s="162"/>
      <c r="H389" s="38" t="s">
        <v>98</v>
      </c>
      <c r="I389" s="39">
        <v>1.88</v>
      </c>
      <c r="J389" s="40">
        <v>1</v>
      </c>
      <c r="K389" s="58">
        <v>1.88</v>
      </c>
      <c r="L389" s="42"/>
      <c r="M389" s="39"/>
      <c r="N389" s="43"/>
      <c r="O389" s="39"/>
      <c r="P389" s="44"/>
      <c r="GO389" s="35"/>
      <c r="GP389" s="35" t="s">
        <v>138</v>
      </c>
      <c r="GQ389" s="35" t="s">
        <v>2</v>
      </c>
      <c r="GR389" s="35" t="s">
        <v>2</v>
      </c>
      <c r="GS389" s="35" t="s">
        <v>2</v>
      </c>
      <c r="GT389" s="35" t="s">
        <v>2</v>
      </c>
      <c r="GV389" s="35"/>
      <c r="GX389" s="35"/>
      <c r="GZ389" s="35"/>
      <c r="HB389" s="35"/>
    </row>
    <row r="390" spans="1:210" customFormat="1" ht="14.45" customHeight="1" x14ac:dyDescent="0.25">
      <c r="A390" s="45"/>
      <c r="B390" s="46"/>
      <c r="C390" s="163" t="s">
        <v>362</v>
      </c>
      <c r="D390" s="163"/>
      <c r="E390" s="163"/>
      <c r="F390" s="163"/>
      <c r="G390" s="163"/>
      <c r="H390" s="163"/>
      <c r="I390" s="163"/>
      <c r="J390" s="163"/>
      <c r="K390" s="163"/>
      <c r="L390" s="163"/>
      <c r="M390" s="163"/>
      <c r="N390" s="163"/>
      <c r="O390" s="163"/>
      <c r="P390" s="164"/>
      <c r="GO390" s="35"/>
      <c r="GP390" s="35"/>
      <c r="GQ390" s="35"/>
      <c r="GR390" s="35"/>
      <c r="GS390" s="35"/>
      <c r="GT390" s="35"/>
      <c r="GU390" s="3" t="s">
        <v>362</v>
      </c>
      <c r="GV390" s="35"/>
      <c r="GX390" s="35"/>
      <c r="GZ390" s="35"/>
      <c r="HB390" s="35"/>
    </row>
    <row r="391" spans="1:210" customFormat="1" ht="14.45" customHeight="1" x14ac:dyDescent="0.25">
      <c r="A391" s="47"/>
      <c r="B391" s="48"/>
      <c r="C391" s="165" t="s">
        <v>54</v>
      </c>
      <c r="D391" s="165"/>
      <c r="E391" s="165"/>
      <c r="F391" s="165"/>
      <c r="G391" s="165"/>
      <c r="H391" s="38"/>
      <c r="I391" s="39"/>
      <c r="J391" s="39"/>
      <c r="K391" s="39"/>
      <c r="L391" s="42"/>
      <c r="M391" s="39"/>
      <c r="N391" s="49">
        <v>41321.15</v>
      </c>
      <c r="O391" s="39"/>
      <c r="P391" s="50">
        <v>77683.759999999995</v>
      </c>
      <c r="GO391" s="35"/>
      <c r="GP391" s="35"/>
      <c r="GQ391" s="35"/>
      <c r="GR391" s="35"/>
      <c r="GS391" s="35"/>
      <c r="GT391" s="35"/>
      <c r="GV391" s="35" t="s">
        <v>54</v>
      </c>
      <c r="GX391" s="35"/>
      <c r="GZ391" s="35"/>
      <c r="HB391" s="35"/>
    </row>
    <row r="392" spans="1:210" customFormat="1" ht="0.75" customHeight="1" x14ac:dyDescent="0.25">
      <c r="A392" s="51"/>
      <c r="B392" s="52"/>
      <c r="C392" s="52"/>
      <c r="D392" s="52"/>
      <c r="E392" s="52"/>
      <c r="F392" s="52"/>
      <c r="G392" s="52"/>
      <c r="H392" s="53"/>
      <c r="I392" s="54"/>
      <c r="J392" s="54"/>
      <c r="K392" s="54"/>
      <c r="L392" s="55"/>
      <c r="M392" s="54"/>
      <c r="N392" s="55"/>
      <c r="O392" s="54"/>
      <c r="P392" s="56"/>
      <c r="GO392" s="35"/>
      <c r="GP392" s="35"/>
      <c r="GQ392" s="35"/>
      <c r="GR392" s="35"/>
      <c r="GS392" s="35"/>
      <c r="GT392" s="35"/>
      <c r="GV392" s="35"/>
      <c r="GX392" s="35"/>
      <c r="GZ392" s="35"/>
      <c r="HB392" s="35"/>
    </row>
    <row r="393" spans="1:210" customFormat="1" ht="1.5" customHeight="1" x14ac:dyDescent="0.25">
      <c r="A393" s="51"/>
      <c r="B393" s="61"/>
      <c r="C393" s="61"/>
      <c r="D393" s="61"/>
      <c r="E393" s="61"/>
      <c r="F393" s="54"/>
      <c r="G393" s="54"/>
      <c r="H393" s="54"/>
      <c r="I393" s="54"/>
      <c r="J393" s="55"/>
      <c r="K393" s="54"/>
      <c r="L393" s="55"/>
      <c r="M393" s="62"/>
      <c r="N393" s="55"/>
      <c r="O393" s="63"/>
      <c r="P393" s="64"/>
      <c r="Q393" s="65"/>
      <c r="R393" s="66"/>
      <c r="GO393" s="35"/>
      <c r="GP393" s="35"/>
      <c r="GQ393" s="35"/>
      <c r="GR393" s="35"/>
      <c r="GS393" s="35"/>
      <c r="GT393" s="35"/>
      <c r="GV393" s="35"/>
      <c r="GX393" s="35"/>
      <c r="GZ393" s="35"/>
      <c r="HB393" s="35"/>
    </row>
    <row r="394" spans="1:210" customFormat="1" ht="14.45" customHeight="1" x14ac:dyDescent="0.25">
      <c r="A394" s="67"/>
      <c r="B394" s="68"/>
      <c r="C394" s="169" t="s">
        <v>363</v>
      </c>
      <c r="D394" s="169"/>
      <c r="E394" s="169"/>
      <c r="F394" s="169"/>
      <c r="G394" s="169"/>
      <c r="H394" s="169"/>
      <c r="I394" s="169"/>
      <c r="J394" s="169"/>
      <c r="K394" s="169"/>
      <c r="L394" s="169"/>
      <c r="M394" s="169"/>
      <c r="N394" s="169"/>
      <c r="O394" s="169"/>
      <c r="P394" s="69"/>
      <c r="Q394" s="65"/>
      <c r="R394" s="66"/>
      <c r="GO394" s="35"/>
      <c r="GP394" s="35"/>
      <c r="GQ394" s="35"/>
      <c r="GR394" s="35"/>
      <c r="GS394" s="35"/>
      <c r="GT394" s="35"/>
      <c r="GU394" s="35"/>
      <c r="GW394" s="35" t="s">
        <v>363</v>
      </c>
      <c r="GY394" s="35"/>
      <c r="HA394" s="35"/>
    </row>
    <row r="395" spans="1:210" customFormat="1" ht="14.45" customHeight="1" x14ac:dyDescent="0.25">
      <c r="A395" s="67"/>
      <c r="B395" s="70"/>
      <c r="C395" s="170" t="s">
        <v>85</v>
      </c>
      <c r="D395" s="170"/>
      <c r="E395" s="170"/>
      <c r="F395" s="170"/>
      <c r="G395" s="170"/>
      <c r="H395" s="170"/>
      <c r="I395" s="170"/>
      <c r="J395" s="170"/>
      <c r="K395" s="170"/>
      <c r="L395" s="170"/>
      <c r="M395" s="170"/>
      <c r="N395" s="170"/>
      <c r="O395" s="170"/>
      <c r="P395" s="124">
        <v>702882.03</v>
      </c>
      <c r="Q395" s="65"/>
      <c r="R395" s="66"/>
      <c r="GO395" s="35"/>
      <c r="GP395" s="35"/>
      <c r="GQ395" s="35"/>
      <c r="GR395" s="35"/>
      <c r="GS395" s="35"/>
      <c r="GT395" s="35"/>
      <c r="GU395" s="35"/>
      <c r="GW395" s="35"/>
      <c r="GX395" s="3" t="s">
        <v>85</v>
      </c>
      <c r="GY395" s="35"/>
      <c r="HA395" s="35"/>
    </row>
    <row r="396" spans="1:210" customFormat="1" ht="14.45" customHeight="1" x14ac:dyDescent="0.25">
      <c r="A396" s="67"/>
      <c r="B396" s="70"/>
      <c r="C396" s="170" t="s">
        <v>86</v>
      </c>
      <c r="D396" s="170"/>
      <c r="E396" s="170"/>
      <c r="F396" s="170"/>
      <c r="G396" s="170"/>
      <c r="H396" s="170"/>
      <c r="I396" s="170"/>
      <c r="J396" s="170"/>
      <c r="K396" s="170"/>
      <c r="L396" s="170"/>
      <c r="M396" s="170"/>
      <c r="N396" s="170"/>
      <c r="O396" s="170"/>
      <c r="P396" s="124">
        <v>949606.84</v>
      </c>
      <c r="Q396" s="65"/>
      <c r="R396" s="66"/>
      <c r="GO396" s="35"/>
      <c r="GP396" s="35"/>
      <c r="GQ396" s="35"/>
      <c r="GR396" s="35"/>
      <c r="GS396" s="35"/>
      <c r="GT396" s="35"/>
      <c r="GU396" s="35"/>
      <c r="GW396" s="35"/>
      <c r="GX396" s="3" t="s">
        <v>86</v>
      </c>
      <c r="GY396" s="35"/>
      <c r="HA396" s="35"/>
    </row>
    <row r="397" spans="1:210" customFormat="1" ht="14.45" customHeight="1" x14ac:dyDescent="0.25">
      <c r="A397" s="67"/>
      <c r="B397" s="70"/>
      <c r="C397" s="170" t="s">
        <v>87</v>
      </c>
      <c r="D397" s="170"/>
      <c r="E397" s="170"/>
      <c r="F397" s="170"/>
      <c r="G397" s="170"/>
      <c r="H397" s="170"/>
      <c r="I397" s="170"/>
      <c r="J397" s="170"/>
      <c r="K397" s="170"/>
      <c r="L397" s="170"/>
      <c r="M397" s="170"/>
      <c r="N397" s="170"/>
      <c r="O397" s="170"/>
      <c r="P397" s="124">
        <v>134094.29999999999</v>
      </c>
      <c r="Q397" s="65"/>
      <c r="R397" s="66"/>
      <c r="GO397" s="35"/>
      <c r="GP397" s="35"/>
      <c r="GQ397" s="35"/>
      <c r="GR397" s="35"/>
      <c r="GS397" s="35"/>
      <c r="GT397" s="35"/>
      <c r="GU397" s="35"/>
      <c r="GW397" s="35"/>
      <c r="GX397" s="3" t="s">
        <v>87</v>
      </c>
      <c r="GY397" s="35"/>
      <c r="HA397" s="35"/>
    </row>
    <row r="398" spans="1:210" customFormat="1" ht="14.45" customHeight="1" x14ac:dyDescent="0.25">
      <c r="A398" s="67"/>
      <c r="B398" s="70"/>
      <c r="C398" s="170" t="s">
        <v>88</v>
      </c>
      <c r="D398" s="170"/>
      <c r="E398" s="170"/>
      <c r="F398" s="170"/>
      <c r="G398" s="170"/>
      <c r="H398" s="170"/>
      <c r="I398" s="170"/>
      <c r="J398" s="170"/>
      <c r="K398" s="170"/>
      <c r="L398" s="170"/>
      <c r="M398" s="170"/>
      <c r="N398" s="170"/>
      <c r="O398" s="170"/>
      <c r="P398" s="124">
        <v>146367.26</v>
      </c>
      <c r="Q398" s="65"/>
      <c r="R398" s="66"/>
      <c r="GO398" s="35"/>
      <c r="GP398" s="35"/>
      <c r="GQ398" s="35"/>
      <c r="GR398" s="35"/>
      <c r="GS398" s="35"/>
      <c r="GT398" s="35"/>
      <c r="GU398" s="35"/>
      <c r="GW398" s="35"/>
      <c r="GX398" s="3" t="s">
        <v>88</v>
      </c>
      <c r="GY398" s="35"/>
      <c r="HA398" s="35"/>
    </row>
    <row r="399" spans="1:210" customFormat="1" ht="14.45" customHeight="1" x14ac:dyDescent="0.25">
      <c r="A399" s="67"/>
      <c r="B399" s="70"/>
      <c r="C399" s="170" t="s">
        <v>89</v>
      </c>
      <c r="D399" s="170"/>
      <c r="E399" s="170"/>
      <c r="F399" s="170"/>
      <c r="G399" s="170"/>
      <c r="H399" s="170"/>
      <c r="I399" s="170"/>
      <c r="J399" s="170"/>
      <c r="K399" s="170"/>
      <c r="L399" s="170"/>
      <c r="M399" s="170"/>
      <c r="N399" s="170"/>
      <c r="O399" s="170"/>
      <c r="P399" s="124">
        <v>100357.55</v>
      </c>
      <c r="Q399" s="65"/>
      <c r="R399" s="66"/>
      <c r="GO399" s="35"/>
      <c r="GP399" s="35"/>
      <c r="GQ399" s="35"/>
      <c r="GR399" s="35"/>
      <c r="GS399" s="35"/>
      <c r="GT399" s="35"/>
      <c r="GU399" s="35"/>
      <c r="GW399" s="35"/>
      <c r="GX399" s="3" t="s">
        <v>89</v>
      </c>
      <c r="GY399" s="35"/>
      <c r="HA399" s="35"/>
    </row>
    <row r="400" spans="1:210" customFormat="1" ht="14.45" customHeight="1" x14ac:dyDescent="0.25">
      <c r="A400" s="67"/>
      <c r="B400" s="68"/>
      <c r="C400" s="171" t="s">
        <v>364</v>
      </c>
      <c r="D400" s="171"/>
      <c r="E400" s="171"/>
      <c r="F400" s="171"/>
      <c r="G400" s="171"/>
      <c r="H400" s="171"/>
      <c r="I400" s="171"/>
      <c r="J400" s="171"/>
      <c r="K400" s="171"/>
      <c r="L400" s="171"/>
      <c r="M400" s="171"/>
      <c r="N400" s="171"/>
      <c r="O400" s="171"/>
      <c r="P400" s="125">
        <v>949606.84</v>
      </c>
      <c r="Q400" s="65"/>
      <c r="R400" s="66"/>
      <c r="GO400" s="35"/>
      <c r="GP400" s="35"/>
      <c r="GQ400" s="35"/>
      <c r="GR400" s="35"/>
      <c r="GS400" s="35"/>
      <c r="GT400" s="35"/>
      <c r="GU400" s="35"/>
      <c r="GW400" s="35"/>
      <c r="GY400" s="35" t="s">
        <v>364</v>
      </c>
      <c r="HA400" s="35"/>
    </row>
    <row r="401" spans="1:245" customFormat="1" ht="14.45" customHeight="1" x14ac:dyDescent="0.25">
      <c r="A401" s="73"/>
      <c r="B401" s="74"/>
      <c r="C401" s="172" t="s">
        <v>91</v>
      </c>
      <c r="D401" s="172"/>
      <c r="E401" s="172"/>
      <c r="F401" s="172"/>
      <c r="G401" s="172"/>
      <c r="H401" s="75"/>
      <c r="I401" s="75"/>
      <c r="J401" s="75"/>
      <c r="K401" s="76"/>
      <c r="L401" s="75"/>
      <c r="M401" s="75"/>
      <c r="N401" s="75"/>
      <c r="O401" s="75" t="s">
        <v>92</v>
      </c>
      <c r="P401" s="77">
        <f>P79</f>
        <v>0</v>
      </c>
      <c r="Q401" s="65"/>
      <c r="R401" s="66"/>
      <c r="HY401" s="78"/>
      <c r="HZ401" s="78"/>
      <c r="IA401" s="78"/>
      <c r="IB401" s="78"/>
      <c r="IC401" s="78"/>
      <c r="ID401" s="78"/>
      <c r="IF401" s="78"/>
      <c r="IG401" s="78"/>
      <c r="IH401" s="78"/>
      <c r="IJ401" s="78"/>
      <c r="IK401" s="78"/>
    </row>
    <row r="402" spans="1:245" customFormat="1" ht="14.25" customHeight="1" x14ac:dyDescent="0.25">
      <c r="A402" s="79"/>
      <c r="B402" s="80"/>
      <c r="C402" s="178" t="s">
        <v>365</v>
      </c>
      <c r="D402" s="178"/>
      <c r="E402" s="178"/>
      <c r="F402" s="178"/>
      <c r="G402" s="178"/>
      <c r="H402" s="178"/>
      <c r="I402" s="178"/>
      <c r="J402" s="178"/>
      <c r="K402" s="81"/>
      <c r="L402" s="81"/>
      <c r="M402" s="81"/>
      <c r="N402" s="81"/>
      <c r="O402" s="81"/>
      <c r="P402" s="82">
        <f>ROUND(P400*P401,2)</f>
        <v>0</v>
      </c>
      <c r="Q402" s="65"/>
      <c r="R402" s="66"/>
      <c r="HY402" s="78"/>
      <c r="HZ402" s="78"/>
      <c r="IA402" s="78"/>
      <c r="IB402" s="78"/>
      <c r="IC402" s="78"/>
      <c r="ID402" s="78"/>
      <c r="IF402" s="78"/>
      <c r="IG402" s="78"/>
      <c r="IH402" s="78"/>
      <c r="IJ402" s="78"/>
      <c r="IK402" s="78"/>
    </row>
    <row r="403" spans="1:245" customFormat="1" ht="1.5" customHeight="1" x14ac:dyDescent="0.25">
      <c r="A403" s="90"/>
      <c r="B403" s="91"/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27"/>
      <c r="O403" s="92"/>
      <c r="P403" s="93"/>
      <c r="Q403" s="65"/>
      <c r="R403" s="66"/>
    </row>
    <row r="404" spans="1:245" customFormat="1" ht="14.45" customHeight="1" x14ac:dyDescent="0.25">
      <c r="A404" s="67"/>
      <c r="B404" s="68"/>
      <c r="C404" s="169" t="s">
        <v>366</v>
      </c>
      <c r="D404" s="169"/>
      <c r="E404" s="169"/>
      <c r="F404" s="169"/>
      <c r="G404" s="169"/>
      <c r="H404" s="169"/>
      <c r="I404" s="169"/>
      <c r="J404" s="169"/>
      <c r="K404" s="169"/>
      <c r="L404" s="169"/>
      <c r="M404" s="169"/>
      <c r="N404" s="169"/>
      <c r="O404" s="169"/>
      <c r="P404" s="72">
        <f>ROUND(P80+P168+P235+P320+P333+P402,2)</f>
        <v>0</v>
      </c>
      <c r="Q404" s="65"/>
      <c r="R404" s="66"/>
      <c r="HB404" s="35" t="s">
        <v>366</v>
      </c>
    </row>
    <row r="405" spans="1:245" customFormat="1" ht="15" x14ac:dyDescent="0.25">
      <c r="A405" s="67"/>
      <c r="B405" s="70"/>
      <c r="C405" s="186" t="s">
        <v>367</v>
      </c>
      <c r="D405" s="186"/>
      <c r="E405" s="186"/>
      <c r="F405" s="186"/>
      <c r="G405" s="186"/>
      <c r="H405" s="186"/>
      <c r="I405" s="186"/>
      <c r="J405" s="186"/>
      <c r="K405" s="186"/>
      <c r="L405" s="186"/>
      <c r="M405" s="186"/>
      <c r="N405" s="186"/>
      <c r="O405" s="186"/>
      <c r="P405" s="71">
        <f>P404*0.2</f>
        <v>0</v>
      </c>
      <c r="Q405" s="94"/>
      <c r="R405" s="95"/>
      <c r="HB405" s="35"/>
      <c r="HC405" s="3" t="s">
        <v>367</v>
      </c>
      <c r="HD405" s="35"/>
    </row>
    <row r="406" spans="1:245" customFormat="1" ht="14.45" customHeight="1" x14ac:dyDescent="0.25">
      <c r="A406" s="79"/>
      <c r="B406" s="80"/>
      <c r="C406" s="178" t="s">
        <v>368</v>
      </c>
      <c r="D406" s="178"/>
      <c r="E406" s="178"/>
      <c r="F406" s="178"/>
      <c r="G406" s="178"/>
      <c r="H406" s="178"/>
      <c r="I406" s="178"/>
      <c r="J406" s="178"/>
      <c r="K406" s="81"/>
      <c r="L406" s="81"/>
      <c r="M406" s="81"/>
      <c r="N406" s="81"/>
      <c r="O406" s="81"/>
      <c r="P406" s="82">
        <f>ROUND(P404+P405,2)</f>
        <v>0</v>
      </c>
      <c r="Q406" s="94"/>
      <c r="R406" s="96"/>
      <c r="HB406" s="35"/>
      <c r="HD406" s="35" t="s">
        <v>368</v>
      </c>
    </row>
    <row r="407" spans="1:245" s="97" customFormat="1" ht="1.1499999999999999" customHeight="1" x14ac:dyDescent="0.2">
      <c r="A407" s="90"/>
      <c r="B407" s="55"/>
      <c r="C407" s="61"/>
      <c r="D407" s="61"/>
      <c r="E407" s="61"/>
      <c r="F407" s="61"/>
      <c r="G407" s="61"/>
      <c r="H407" s="61"/>
      <c r="I407" s="61"/>
      <c r="J407" s="61"/>
      <c r="K407" s="61"/>
      <c r="L407" s="98"/>
      <c r="M407" s="99"/>
      <c r="N407" s="100"/>
      <c r="O407" s="101"/>
      <c r="P407" s="102"/>
      <c r="Q407" s="103"/>
      <c r="R407" s="103"/>
      <c r="AB407" s="104"/>
      <c r="AC407" s="104"/>
      <c r="AD407" s="104"/>
      <c r="AE407" s="104"/>
      <c r="AF407" s="104"/>
      <c r="AG407" s="104"/>
      <c r="AH407" s="104"/>
      <c r="AI407" s="104"/>
      <c r="AJ407" s="104"/>
      <c r="AK407" s="104"/>
      <c r="AL407" s="104"/>
      <c r="AM407" s="104"/>
      <c r="AN407" s="104"/>
      <c r="AO407" s="104"/>
      <c r="AP407" s="104"/>
      <c r="AQ407" s="104"/>
      <c r="AR407" s="104"/>
      <c r="AS407" s="104"/>
      <c r="AT407" s="104"/>
      <c r="AU407" s="104"/>
      <c r="AV407" s="104"/>
      <c r="AW407" s="104"/>
      <c r="AX407" s="104"/>
      <c r="AY407" s="104"/>
      <c r="AZ407" s="104"/>
      <c r="BA407" s="104"/>
      <c r="BB407" s="104"/>
      <c r="BC407" s="104"/>
      <c r="BD407" s="104"/>
      <c r="BE407" s="104"/>
      <c r="BF407" s="104"/>
      <c r="BG407" s="104"/>
      <c r="BH407" s="104"/>
      <c r="BI407" s="104"/>
      <c r="BJ407" s="104"/>
      <c r="BK407" s="104"/>
      <c r="BL407" s="104"/>
      <c r="BM407" s="104"/>
      <c r="BN407" s="104"/>
      <c r="BO407" s="104"/>
      <c r="BP407" s="104"/>
      <c r="BQ407" s="104"/>
      <c r="BR407" s="104"/>
      <c r="BS407" s="104"/>
      <c r="BT407" s="104"/>
      <c r="BU407" s="104"/>
      <c r="BV407" s="104"/>
      <c r="BW407" s="104"/>
      <c r="BX407" s="104"/>
      <c r="BY407" s="104"/>
      <c r="BZ407" s="104"/>
      <c r="CA407" s="104"/>
      <c r="CB407" s="104"/>
      <c r="CC407" s="104"/>
      <c r="CD407" s="104"/>
      <c r="CE407" s="104"/>
      <c r="CF407" s="104"/>
      <c r="CG407" s="104"/>
      <c r="CH407" s="104"/>
      <c r="CI407" s="104"/>
      <c r="CJ407" s="104"/>
      <c r="CK407" s="104"/>
      <c r="CL407" s="104"/>
      <c r="CM407" s="104"/>
      <c r="CN407" s="104"/>
      <c r="CO407" s="104"/>
      <c r="CP407" s="104"/>
      <c r="CQ407" s="104"/>
      <c r="CR407" s="104"/>
      <c r="CS407" s="104"/>
      <c r="CT407" s="104"/>
      <c r="CU407" s="104"/>
      <c r="CV407" s="104"/>
      <c r="CW407" s="104"/>
      <c r="CX407" s="104"/>
      <c r="CY407" s="104"/>
      <c r="CZ407" s="104"/>
      <c r="DA407" s="104"/>
      <c r="DB407" s="104"/>
      <c r="DC407" s="104"/>
      <c r="DD407" s="104"/>
      <c r="DE407" s="104"/>
      <c r="DF407" s="104"/>
      <c r="DG407" s="104"/>
      <c r="DH407" s="104"/>
      <c r="DI407" s="104"/>
      <c r="DJ407" s="104"/>
      <c r="DK407" s="104"/>
      <c r="DL407" s="104"/>
      <c r="DM407" s="104"/>
      <c r="DN407" s="104"/>
      <c r="DO407" s="104"/>
      <c r="DP407" s="104"/>
      <c r="DQ407" s="104"/>
      <c r="DR407" s="104"/>
      <c r="DS407" s="104"/>
      <c r="DT407" s="104"/>
      <c r="DU407" s="104"/>
      <c r="DV407" s="104"/>
      <c r="DW407" s="104"/>
      <c r="DX407" s="104"/>
      <c r="DY407" s="104"/>
      <c r="DZ407" s="104"/>
      <c r="EA407" s="104"/>
      <c r="EB407" s="104"/>
      <c r="EC407" s="104"/>
      <c r="ED407" s="104"/>
      <c r="EE407" s="104"/>
      <c r="EF407" s="104"/>
      <c r="EG407" s="104"/>
      <c r="EH407" s="104"/>
      <c r="EI407" s="104"/>
      <c r="EJ407" s="104"/>
      <c r="EK407" s="104"/>
      <c r="EL407" s="104"/>
      <c r="EM407" s="104"/>
      <c r="EN407" s="104"/>
      <c r="EO407" s="104"/>
      <c r="EP407" s="104"/>
      <c r="EQ407" s="104"/>
      <c r="ER407" s="104"/>
      <c r="ES407" s="104"/>
      <c r="ET407" s="104"/>
      <c r="EU407" s="104"/>
      <c r="EV407" s="104"/>
      <c r="EW407" s="104"/>
      <c r="EX407" s="104"/>
      <c r="EY407" s="104"/>
      <c r="EZ407" s="104"/>
      <c r="FA407" s="104"/>
      <c r="FB407" s="104"/>
      <c r="FC407" s="104"/>
      <c r="FD407" s="104"/>
      <c r="FE407" s="104"/>
      <c r="FF407" s="104"/>
      <c r="FG407" s="104"/>
      <c r="FH407" s="104"/>
      <c r="FI407" s="104"/>
      <c r="FJ407" s="104"/>
      <c r="FK407" s="104"/>
      <c r="FL407" s="104"/>
      <c r="FM407" s="104"/>
      <c r="FN407" s="104"/>
      <c r="FO407" s="104"/>
      <c r="FP407" s="104"/>
      <c r="FQ407" s="104"/>
      <c r="FR407" s="104"/>
      <c r="FS407" s="104"/>
      <c r="FT407" s="104"/>
      <c r="FU407" s="104"/>
      <c r="FV407" s="104"/>
      <c r="FW407" s="104"/>
      <c r="FX407" s="104"/>
      <c r="FY407" s="104"/>
      <c r="FZ407" s="104"/>
      <c r="GA407" s="104"/>
      <c r="GB407" s="104"/>
      <c r="GC407" s="104"/>
      <c r="GD407" s="104"/>
      <c r="GE407" s="104"/>
      <c r="GF407" s="104"/>
      <c r="GG407" s="104"/>
      <c r="GH407" s="104"/>
      <c r="GI407" s="104"/>
      <c r="GJ407" s="104"/>
      <c r="GK407" s="104"/>
      <c r="GL407" s="104"/>
      <c r="GM407" s="104"/>
      <c r="GN407" s="104"/>
      <c r="GO407" s="104"/>
      <c r="GP407" s="104"/>
      <c r="GQ407" s="104"/>
      <c r="GR407" s="104"/>
      <c r="GS407" s="104"/>
      <c r="GT407" s="104"/>
      <c r="GU407" s="104"/>
      <c r="GV407" s="104"/>
      <c r="GW407" s="104"/>
      <c r="GX407" s="104"/>
      <c r="GY407" s="104"/>
      <c r="GZ407" s="104"/>
      <c r="HA407" s="104"/>
      <c r="HB407" s="104"/>
      <c r="HC407" s="104"/>
      <c r="HD407" s="104"/>
      <c r="HE407" s="104"/>
      <c r="HF407" s="104"/>
      <c r="HG407" s="104"/>
      <c r="HH407" s="104"/>
      <c r="HI407" s="104"/>
      <c r="HJ407" s="104"/>
      <c r="HK407" s="104"/>
      <c r="HL407" s="104"/>
      <c r="HM407" s="104"/>
      <c r="HN407" s="104"/>
      <c r="HO407" s="104"/>
      <c r="HP407" s="104"/>
      <c r="HQ407" s="104"/>
      <c r="HR407" s="104"/>
      <c r="HS407" s="104"/>
      <c r="HT407" s="104"/>
      <c r="HU407" s="104"/>
      <c r="HV407" s="104"/>
      <c r="HW407" s="104"/>
      <c r="HX407" s="104"/>
      <c r="HY407" s="104"/>
      <c r="HZ407" s="104"/>
      <c r="IA407" s="104"/>
      <c r="IB407" s="104"/>
      <c r="IC407" s="104"/>
    </row>
    <row r="408" spans="1:245" s="97" customFormat="1" ht="14.25" customHeight="1" x14ac:dyDescent="0.2">
      <c r="A408" s="4"/>
      <c r="B408" s="105"/>
      <c r="C408" s="106"/>
      <c r="D408" s="106"/>
      <c r="E408" s="106"/>
      <c r="F408" s="106"/>
      <c r="G408" s="106"/>
      <c r="H408" s="106"/>
      <c r="I408" s="106"/>
      <c r="J408" s="106"/>
      <c r="K408" s="106"/>
      <c r="L408" s="107"/>
      <c r="M408" s="108"/>
      <c r="N408" s="109"/>
      <c r="O408" s="4"/>
      <c r="P408" s="4"/>
      <c r="Q408" s="103"/>
      <c r="R408" s="103"/>
      <c r="AB408" s="104"/>
      <c r="AC408" s="104"/>
      <c r="AD408" s="104"/>
      <c r="AE408" s="104"/>
      <c r="AF408" s="104"/>
      <c r="AG408" s="104"/>
      <c r="AH408" s="104"/>
      <c r="AI408" s="104"/>
      <c r="AJ408" s="104"/>
      <c r="AK408" s="104"/>
      <c r="AL408" s="104"/>
      <c r="AM408" s="104"/>
      <c r="AN408" s="104"/>
      <c r="AO408" s="104"/>
      <c r="AP408" s="104"/>
      <c r="AQ408" s="104"/>
      <c r="AR408" s="104"/>
      <c r="AS408" s="104"/>
      <c r="AT408" s="104"/>
      <c r="AU408" s="104"/>
      <c r="AV408" s="104"/>
      <c r="AW408" s="104"/>
      <c r="AX408" s="104"/>
      <c r="AY408" s="104"/>
      <c r="AZ408" s="104"/>
      <c r="BA408" s="104"/>
      <c r="BB408" s="104"/>
      <c r="BC408" s="104"/>
      <c r="BD408" s="104"/>
      <c r="BE408" s="104"/>
      <c r="BF408" s="104"/>
      <c r="BG408" s="104"/>
      <c r="BH408" s="104"/>
      <c r="BI408" s="104"/>
      <c r="BJ408" s="104"/>
      <c r="BK408" s="104"/>
      <c r="BL408" s="104"/>
      <c r="BM408" s="104"/>
      <c r="BN408" s="104"/>
      <c r="BO408" s="104"/>
      <c r="BP408" s="104"/>
      <c r="BQ408" s="104"/>
      <c r="BR408" s="104"/>
      <c r="BS408" s="104"/>
      <c r="BT408" s="104"/>
      <c r="BU408" s="104"/>
      <c r="BV408" s="104"/>
      <c r="BW408" s="104"/>
      <c r="BX408" s="104"/>
      <c r="BY408" s="104"/>
      <c r="BZ408" s="104"/>
      <c r="CA408" s="104"/>
      <c r="CB408" s="104"/>
      <c r="CC408" s="104"/>
      <c r="CD408" s="104"/>
      <c r="CE408" s="104"/>
      <c r="CF408" s="104"/>
      <c r="CG408" s="104"/>
      <c r="CH408" s="104"/>
      <c r="CI408" s="104"/>
      <c r="CJ408" s="104"/>
      <c r="CK408" s="104"/>
      <c r="CL408" s="104"/>
      <c r="CM408" s="104"/>
      <c r="CN408" s="104"/>
      <c r="CO408" s="104"/>
      <c r="CP408" s="104"/>
      <c r="CQ408" s="104"/>
      <c r="CR408" s="104"/>
      <c r="CS408" s="104"/>
      <c r="CT408" s="104"/>
      <c r="CU408" s="104"/>
      <c r="CV408" s="104"/>
      <c r="CW408" s="104"/>
      <c r="CX408" s="104"/>
      <c r="CY408" s="104"/>
      <c r="CZ408" s="104"/>
      <c r="DA408" s="104"/>
      <c r="DB408" s="104"/>
      <c r="DC408" s="104"/>
      <c r="DD408" s="104"/>
      <c r="DE408" s="104"/>
      <c r="DF408" s="104"/>
      <c r="DG408" s="104"/>
      <c r="DH408" s="104"/>
      <c r="DI408" s="104"/>
      <c r="DJ408" s="104"/>
      <c r="DK408" s="104"/>
      <c r="DL408" s="104"/>
      <c r="DM408" s="104"/>
      <c r="DN408" s="104"/>
      <c r="DO408" s="104"/>
      <c r="DP408" s="104"/>
      <c r="DQ408" s="104"/>
      <c r="DR408" s="104"/>
      <c r="DS408" s="104"/>
      <c r="DT408" s="104"/>
      <c r="DU408" s="104"/>
      <c r="DV408" s="104"/>
      <c r="DW408" s="104"/>
      <c r="DX408" s="104"/>
      <c r="DY408" s="104"/>
      <c r="DZ408" s="104"/>
      <c r="EA408" s="104"/>
      <c r="EB408" s="104"/>
      <c r="EC408" s="104"/>
      <c r="ED408" s="104"/>
      <c r="EE408" s="104"/>
      <c r="EF408" s="104"/>
      <c r="EG408" s="104"/>
      <c r="EH408" s="104"/>
      <c r="EI408" s="104"/>
      <c r="EJ408" s="104"/>
      <c r="EK408" s="104"/>
      <c r="EL408" s="104"/>
      <c r="EM408" s="104"/>
      <c r="EN408" s="104"/>
      <c r="EO408" s="104"/>
      <c r="EP408" s="104"/>
      <c r="EQ408" s="104"/>
      <c r="ER408" s="104"/>
      <c r="ES408" s="104"/>
      <c r="ET408" s="104"/>
      <c r="EU408" s="104"/>
      <c r="EV408" s="104"/>
      <c r="EW408" s="104"/>
      <c r="EX408" s="104"/>
      <c r="EY408" s="104"/>
      <c r="EZ408" s="104"/>
      <c r="FA408" s="104"/>
      <c r="FB408" s="104"/>
      <c r="FC408" s="104"/>
      <c r="FD408" s="104"/>
      <c r="FE408" s="104"/>
      <c r="FF408" s="104"/>
      <c r="FG408" s="104"/>
      <c r="FH408" s="104"/>
      <c r="FI408" s="104"/>
      <c r="FJ408" s="104"/>
      <c r="FK408" s="104"/>
      <c r="FL408" s="104"/>
      <c r="FM408" s="104"/>
      <c r="FN408" s="104"/>
      <c r="FO408" s="104"/>
      <c r="FP408" s="104"/>
      <c r="FQ408" s="104"/>
      <c r="FR408" s="104"/>
      <c r="FS408" s="104"/>
      <c r="FT408" s="104"/>
      <c r="FU408" s="104"/>
      <c r="FV408" s="104"/>
      <c r="FW408" s="104"/>
      <c r="FX408" s="104"/>
      <c r="FY408" s="104"/>
      <c r="FZ408" s="104"/>
      <c r="GA408" s="104"/>
      <c r="GB408" s="104"/>
      <c r="GC408" s="104"/>
      <c r="GD408" s="104"/>
      <c r="GE408" s="104"/>
      <c r="GF408" s="104"/>
      <c r="GG408" s="104"/>
      <c r="GH408" s="104"/>
      <c r="GI408" s="104"/>
      <c r="GJ408" s="104"/>
      <c r="GK408" s="104"/>
      <c r="GL408" s="104"/>
      <c r="GM408" s="104"/>
      <c r="GN408" s="104"/>
      <c r="GO408" s="104"/>
      <c r="GP408" s="104"/>
      <c r="GQ408" s="104"/>
      <c r="GR408" s="104"/>
      <c r="GS408" s="104"/>
      <c r="GT408" s="104"/>
      <c r="GU408" s="104"/>
      <c r="GV408" s="104"/>
      <c r="GW408" s="104"/>
      <c r="GX408" s="104"/>
      <c r="GY408" s="104"/>
      <c r="GZ408" s="104"/>
      <c r="HA408" s="104"/>
      <c r="HB408" s="104"/>
      <c r="HC408" s="104"/>
      <c r="HD408" s="104"/>
      <c r="HE408" s="104"/>
      <c r="HF408" s="104"/>
      <c r="HG408" s="104"/>
      <c r="HH408" s="104"/>
      <c r="HI408" s="104"/>
      <c r="HJ408" s="104"/>
      <c r="HK408" s="104"/>
      <c r="HL408" s="104"/>
      <c r="HM408" s="104"/>
      <c r="HN408" s="104"/>
      <c r="HO408" s="104"/>
      <c r="HP408" s="104"/>
      <c r="HQ408" s="104"/>
      <c r="HR408" s="104"/>
      <c r="HS408" s="104"/>
      <c r="HT408" s="104"/>
      <c r="HU408" s="104"/>
      <c r="HV408" s="104"/>
      <c r="HW408" s="104"/>
      <c r="HX408" s="104"/>
      <c r="HY408" s="104"/>
      <c r="HZ408" s="104"/>
      <c r="IA408" s="104"/>
      <c r="IB408" s="104"/>
      <c r="IC408" s="104"/>
    </row>
    <row r="409" spans="1:245" s="23" customFormat="1" x14ac:dyDescent="0.2">
      <c r="A409" s="6"/>
      <c r="B409" s="110" t="s">
        <v>369</v>
      </c>
      <c r="C409" s="183"/>
      <c r="D409" s="183"/>
      <c r="E409" s="183"/>
      <c r="F409" s="183"/>
      <c r="G409" s="183"/>
      <c r="H409" s="183"/>
      <c r="I409" s="184"/>
      <c r="J409" s="184"/>
      <c r="K409" s="184"/>
      <c r="L409" s="184"/>
      <c r="M409" s="184"/>
      <c r="N409" s="184"/>
      <c r="Q409" s="2"/>
      <c r="R409" s="2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  <c r="CS409" s="7"/>
      <c r="CT409" s="7"/>
      <c r="CU409" s="7"/>
      <c r="CV409" s="7"/>
      <c r="CW409" s="7"/>
      <c r="CX409" s="7"/>
      <c r="CY409" s="7"/>
      <c r="CZ409" s="7"/>
      <c r="DA409" s="7"/>
      <c r="DB409" s="7"/>
      <c r="DC409" s="7"/>
      <c r="DD409" s="7"/>
      <c r="DE409" s="7"/>
      <c r="DF409" s="7"/>
      <c r="DG409" s="7"/>
      <c r="DH409" s="7"/>
      <c r="DI409" s="7"/>
      <c r="DJ409" s="7"/>
      <c r="DK409" s="7"/>
      <c r="DL409" s="7"/>
      <c r="DM409" s="7"/>
      <c r="DN409" s="7"/>
      <c r="DO409" s="7"/>
      <c r="DP409" s="7"/>
      <c r="DQ409" s="7"/>
      <c r="DR409" s="7"/>
      <c r="DS409" s="7"/>
      <c r="DT409" s="7"/>
      <c r="DU409" s="7"/>
      <c r="DV409" s="7"/>
      <c r="DW409" s="7"/>
      <c r="DX409" s="7"/>
      <c r="DY409" s="7"/>
      <c r="DZ409" s="7"/>
      <c r="EA409" s="7"/>
      <c r="EB409" s="7"/>
      <c r="EC409" s="7"/>
      <c r="ED409" s="7"/>
      <c r="EE409" s="7"/>
      <c r="EF409" s="7"/>
      <c r="EG409" s="7"/>
      <c r="EH409" s="7"/>
      <c r="EI409" s="7"/>
      <c r="EJ409" s="7"/>
      <c r="EK409" s="7"/>
      <c r="EL409" s="7"/>
      <c r="EM409" s="7"/>
      <c r="EN409" s="7"/>
      <c r="EO409" s="7"/>
      <c r="EP409" s="7"/>
      <c r="EQ409" s="7"/>
      <c r="ER409" s="7"/>
      <c r="ES409" s="7"/>
      <c r="ET409" s="7"/>
      <c r="EU409" s="7"/>
      <c r="EV409" s="7"/>
      <c r="EW409" s="7"/>
      <c r="EX409" s="7"/>
      <c r="EY409" s="7"/>
      <c r="EZ409" s="7"/>
      <c r="FA409" s="7"/>
      <c r="FB409" s="7"/>
      <c r="FC409" s="7"/>
      <c r="FD409" s="7"/>
      <c r="FE409" s="7"/>
      <c r="FF409" s="7"/>
      <c r="FG409" s="7"/>
      <c r="FH409" s="7"/>
      <c r="FI409" s="7"/>
      <c r="FJ409" s="7"/>
      <c r="FK409" s="7"/>
      <c r="FL409" s="7"/>
      <c r="FM409" s="7"/>
      <c r="FN409" s="7"/>
      <c r="FO409" s="7"/>
      <c r="FP409" s="7"/>
      <c r="FQ409" s="7"/>
      <c r="FR409" s="7"/>
      <c r="FS409" s="7"/>
      <c r="FT409" s="7"/>
      <c r="FU409" s="7"/>
      <c r="FV409" s="7"/>
      <c r="FW409" s="7"/>
      <c r="FX409" s="7"/>
      <c r="FY409" s="7"/>
      <c r="FZ409" s="7"/>
      <c r="GA409" s="7"/>
      <c r="GB409" s="7"/>
      <c r="GC409" s="7"/>
      <c r="GD409" s="7"/>
      <c r="GE409" s="7"/>
      <c r="GF409" s="7"/>
      <c r="GG409" s="7"/>
      <c r="GH409" s="7"/>
      <c r="GI409" s="7"/>
      <c r="GJ409" s="7"/>
      <c r="GK409" s="7"/>
      <c r="GL409" s="7"/>
      <c r="GM409" s="7"/>
      <c r="GN409" s="7"/>
      <c r="GO409" s="7"/>
      <c r="GP409" s="7"/>
      <c r="GQ409" s="7"/>
      <c r="GR409" s="7"/>
      <c r="GS409" s="7"/>
      <c r="GT409" s="7"/>
      <c r="GU409" s="7"/>
      <c r="GV409" s="7"/>
      <c r="GW409" s="7"/>
      <c r="GX409" s="7"/>
      <c r="GY409" s="7"/>
      <c r="GZ409" s="7"/>
      <c r="HA409" s="7"/>
      <c r="HB409" s="7"/>
      <c r="HC409" s="7"/>
      <c r="HD409" s="7"/>
      <c r="HE409" s="7"/>
      <c r="HF409" s="7" t="s">
        <v>370</v>
      </c>
      <c r="HG409" s="7" t="s">
        <v>2</v>
      </c>
      <c r="HH409" s="7" t="s">
        <v>2</v>
      </c>
      <c r="HI409" s="7" t="s">
        <v>2</v>
      </c>
      <c r="HJ409" s="7" t="s">
        <v>2</v>
      </c>
      <c r="HK409" s="7" t="s">
        <v>2</v>
      </c>
      <c r="HL409" s="7" t="s">
        <v>371</v>
      </c>
      <c r="HM409" s="7" t="s">
        <v>2</v>
      </c>
      <c r="HN409" s="7" t="s">
        <v>2</v>
      </c>
      <c r="HO409" s="7" t="s">
        <v>2</v>
      </c>
      <c r="HP409" s="7" t="s">
        <v>2</v>
      </c>
      <c r="HQ409" s="7" t="s">
        <v>2</v>
      </c>
      <c r="HR409" s="7"/>
      <c r="HS409" s="7"/>
      <c r="HT409" s="7"/>
      <c r="HU409" s="7"/>
      <c r="HV409" s="7"/>
      <c r="HW409" s="7"/>
      <c r="HX409" s="7"/>
      <c r="HY409" s="7"/>
      <c r="HZ409" s="7"/>
      <c r="IA409" s="7"/>
      <c r="IB409" s="7"/>
      <c r="IC409" s="7"/>
    </row>
    <row r="410" spans="1:245" s="111" customFormat="1" ht="12.75" customHeight="1" x14ac:dyDescent="0.25">
      <c r="A410" s="14"/>
      <c r="B410" s="110"/>
      <c r="C410" s="185" t="s">
        <v>372</v>
      </c>
      <c r="D410" s="185"/>
      <c r="E410" s="185"/>
      <c r="F410" s="185"/>
      <c r="G410" s="185"/>
      <c r="H410" s="185"/>
      <c r="I410" s="185"/>
      <c r="J410" s="185"/>
      <c r="K410" s="185"/>
      <c r="L410" s="185"/>
      <c r="M410" s="185"/>
      <c r="N410" s="185"/>
      <c r="Q410" s="112"/>
      <c r="R410" s="112"/>
      <c r="AB410" s="113"/>
      <c r="AC410" s="113"/>
      <c r="AD410" s="113"/>
      <c r="AE410" s="113"/>
      <c r="AF410" s="113"/>
      <c r="AG410" s="113"/>
      <c r="AH410" s="113"/>
      <c r="AI410" s="113"/>
      <c r="AJ410" s="113"/>
      <c r="AK410" s="113"/>
      <c r="AL410" s="113"/>
      <c r="AM410" s="113"/>
      <c r="AN410" s="113"/>
      <c r="AO410" s="113"/>
      <c r="AP410" s="113"/>
      <c r="AQ410" s="113"/>
      <c r="AR410" s="113"/>
      <c r="AS410" s="113"/>
      <c r="AT410" s="113"/>
      <c r="AU410" s="113"/>
      <c r="AV410" s="113"/>
      <c r="AW410" s="113"/>
      <c r="AX410" s="113"/>
      <c r="AY410" s="113"/>
      <c r="AZ410" s="113"/>
      <c r="BA410" s="113"/>
      <c r="BB410" s="113"/>
      <c r="BC410" s="113"/>
      <c r="BD410" s="113"/>
      <c r="BE410" s="113"/>
      <c r="BF410" s="113"/>
      <c r="BG410" s="113"/>
      <c r="BH410" s="113"/>
      <c r="BI410" s="113"/>
      <c r="BJ410" s="113"/>
      <c r="BK410" s="113"/>
      <c r="BL410" s="113"/>
      <c r="BM410" s="113"/>
      <c r="BN410" s="113"/>
      <c r="BO410" s="113"/>
      <c r="BP410" s="113"/>
      <c r="BQ410" s="113"/>
      <c r="BR410" s="113"/>
      <c r="BS410" s="113"/>
      <c r="BT410" s="113"/>
      <c r="BU410" s="113"/>
      <c r="BV410" s="113"/>
      <c r="BW410" s="113"/>
      <c r="BX410" s="113"/>
      <c r="BY410" s="113"/>
      <c r="BZ410" s="113"/>
      <c r="CA410" s="113"/>
      <c r="CB410" s="113"/>
      <c r="CC410" s="113"/>
      <c r="CD410" s="113"/>
      <c r="CE410" s="113"/>
      <c r="CF410" s="113"/>
      <c r="CG410" s="113"/>
      <c r="CH410" s="113"/>
      <c r="CI410" s="113"/>
      <c r="CJ410" s="113"/>
      <c r="CK410" s="113"/>
      <c r="CL410" s="113"/>
      <c r="CM410" s="113"/>
      <c r="CN410" s="113"/>
      <c r="CO410" s="113"/>
      <c r="CP410" s="113"/>
      <c r="CQ410" s="113"/>
      <c r="CR410" s="113"/>
      <c r="CS410" s="113"/>
      <c r="CT410" s="113"/>
      <c r="CU410" s="113"/>
      <c r="CV410" s="113"/>
      <c r="CW410" s="113"/>
      <c r="CX410" s="113"/>
      <c r="CY410" s="113"/>
      <c r="CZ410" s="113"/>
      <c r="DA410" s="113"/>
      <c r="DB410" s="113"/>
      <c r="DC410" s="113"/>
      <c r="DD410" s="113"/>
      <c r="DE410" s="113"/>
      <c r="DF410" s="113"/>
      <c r="DG410" s="113"/>
      <c r="DH410" s="113"/>
      <c r="DI410" s="113"/>
      <c r="DJ410" s="113"/>
      <c r="DK410" s="113"/>
      <c r="DL410" s="113"/>
      <c r="DM410" s="113"/>
      <c r="DN410" s="113"/>
      <c r="DO410" s="113"/>
      <c r="DP410" s="113"/>
      <c r="DQ410" s="113"/>
      <c r="DR410" s="113"/>
      <c r="DS410" s="113"/>
      <c r="DT410" s="113"/>
      <c r="DU410" s="113"/>
      <c r="DV410" s="113"/>
      <c r="DW410" s="113"/>
      <c r="DX410" s="113"/>
      <c r="DY410" s="113"/>
      <c r="DZ410" s="113"/>
      <c r="EA410" s="113"/>
      <c r="EB410" s="113"/>
      <c r="EC410" s="113"/>
      <c r="ED410" s="113"/>
      <c r="EE410" s="113"/>
      <c r="EF410" s="113"/>
      <c r="EG410" s="113"/>
      <c r="EH410" s="113"/>
      <c r="EI410" s="113"/>
      <c r="EJ410" s="113"/>
      <c r="EK410" s="113"/>
      <c r="EL410" s="113"/>
      <c r="EM410" s="113"/>
      <c r="EN410" s="113"/>
      <c r="EO410" s="113"/>
      <c r="EP410" s="113"/>
      <c r="EQ410" s="113"/>
      <c r="ER410" s="113"/>
      <c r="ES410" s="113"/>
      <c r="ET410" s="113"/>
      <c r="EU410" s="113"/>
      <c r="EV410" s="113"/>
      <c r="EW410" s="113"/>
      <c r="EX410" s="113"/>
      <c r="EY410" s="113"/>
      <c r="EZ410" s="113"/>
      <c r="FA410" s="113"/>
      <c r="FB410" s="113"/>
      <c r="FC410" s="113"/>
      <c r="FD410" s="113"/>
      <c r="FE410" s="113"/>
      <c r="FF410" s="113"/>
      <c r="FG410" s="113"/>
      <c r="FH410" s="113"/>
      <c r="FI410" s="113"/>
      <c r="FJ410" s="113"/>
      <c r="FK410" s="113"/>
      <c r="FL410" s="113"/>
      <c r="FM410" s="113"/>
      <c r="FN410" s="113"/>
      <c r="FO410" s="113"/>
      <c r="FP410" s="113"/>
      <c r="FQ410" s="113"/>
      <c r="FR410" s="113"/>
      <c r="FS410" s="113"/>
      <c r="FT410" s="113"/>
      <c r="FU410" s="113"/>
      <c r="FV410" s="113"/>
      <c r="FW410" s="113"/>
      <c r="FX410" s="113"/>
      <c r="FY410" s="113"/>
      <c r="FZ410" s="113"/>
      <c r="GA410" s="113"/>
      <c r="GB410" s="113"/>
      <c r="GC410" s="113"/>
      <c r="GD410" s="113"/>
      <c r="GE410" s="113"/>
      <c r="GF410" s="113"/>
      <c r="GG410" s="113"/>
      <c r="GH410" s="113"/>
      <c r="GI410" s="113"/>
      <c r="GJ410" s="113"/>
      <c r="GK410" s="113"/>
      <c r="GL410" s="113"/>
      <c r="GM410" s="113"/>
      <c r="GN410" s="113"/>
      <c r="GO410" s="113"/>
      <c r="GP410" s="113"/>
      <c r="GQ410" s="113"/>
      <c r="GR410" s="113"/>
      <c r="GS410" s="113"/>
      <c r="GT410" s="113"/>
      <c r="GU410" s="113"/>
      <c r="GV410" s="113"/>
      <c r="GW410" s="113"/>
      <c r="GX410" s="113"/>
      <c r="GY410" s="113"/>
      <c r="GZ410" s="113"/>
      <c r="HA410" s="113"/>
      <c r="HB410" s="113"/>
      <c r="HC410" s="113"/>
      <c r="HD410" s="113"/>
      <c r="HE410" s="113"/>
      <c r="HF410" s="113"/>
      <c r="HG410" s="113"/>
      <c r="HH410" s="113"/>
      <c r="HI410" s="113"/>
      <c r="HJ410" s="113"/>
      <c r="HK410" s="113"/>
      <c r="HL410" s="113"/>
      <c r="HM410" s="113"/>
      <c r="HN410" s="113"/>
      <c r="HO410" s="113"/>
      <c r="HP410" s="113"/>
      <c r="HQ410" s="113"/>
      <c r="HR410" s="113"/>
      <c r="HS410" s="113"/>
      <c r="HT410" s="113"/>
      <c r="HU410" s="113"/>
      <c r="HV410" s="113"/>
      <c r="HW410" s="113"/>
      <c r="HX410" s="113"/>
      <c r="HY410" s="113"/>
      <c r="HZ410" s="113"/>
      <c r="IA410" s="113"/>
      <c r="IB410" s="113"/>
      <c r="IC410" s="113"/>
    </row>
    <row r="411" spans="1:245" s="23" customFormat="1" x14ac:dyDescent="0.2">
      <c r="A411" s="6"/>
      <c r="B411" s="110" t="s">
        <v>373</v>
      </c>
      <c r="C411" s="183"/>
      <c r="D411" s="183"/>
      <c r="E411" s="183"/>
      <c r="F411" s="183"/>
      <c r="G411" s="183"/>
      <c r="H411" s="183"/>
      <c r="I411" s="184"/>
      <c r="J411" s="184"/>
      <c r="K411" s="184"/>
      <c r="L411" s="184"/>
      <c r="M411" s="184"/>
      <c r="N411" s="184"/>
      <c r="Q411" s="2"/>
      <c r="R411" s="2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  <c r="CS411" s="7"/>
      <c r="CT411" s="7"/>
      <c r="CU411" s="7"/>
      <c r="CV411" s="7"/>
      <c r="CW411" s="7"/>
      <c r="CX411" s="7"/>
      <c r="CY411" s="7"/>
      <c r="CZ411" s="7"/>
      <c r="DA411" s="7"/>
      <c r="DB411" s="7"/>
      <c r="DC411" s="7"/>
      <c r="DD411" s="7"/>
      <c r="DE411" s="7"/>
      <c r="DF411" s="7"/>
      <c r="DG411" s="7"/>
      <c r="DH411" s="7"/>
      <c r="DI411" s="7"/>
      <c r="DJ411" s="7"/>
      <c r="DK411" s="7"/>
      <c r="DL411" s="7"/>
      <c r="DM411" s="7"/>
      <c r="DN411" s="7"/>
      <c r="DO411" s="7"/>
      <c r="DP411" s="7"/>
      <c r="DQ411" s="7"/>
      <c r="DR411" s="7"/>
      <c r="DS411" s="7"/>
      <c r="DT411" s="7"/>
      <c r="DU411" s="7"/>
      <c r="DV411" s="7"/>
      <c r="DW411" s="7"/>
      <c r="DX411" s="7"/>
      <c r="DY411" s="7"/>
      <c r="DZ411" s="7"/>
      <c r="EA411" s="7"/>
      <c r="EB411" s="7"/>
      <c r="EC411" s="7"/>
      <c r="ED411" s="7"/>
      <c r="EE411" s="7"/>
      <c r="EF411" s="7"/>
      <c r="EG411" s="7"/>
      <c r="EH411" s="7"/>
      <c r="EI411" s="7"/>
      <c r="EJ411" s="7"/>
      <c r="EK411" s="7"/>
      <c r="EL411" s="7"/>
      <c r="EM411" s="7"/>
      <c r="EN411" s="7"/>
      <c r="EO411" s="7"/>
      <c r="EP411" s="7"/>
      <c r="EQ411" s="7"/>
      <c r="ER411" s="7"/>
      <c r="ES411" s="7"/>
      <c r="ET411" s="7"/>
      <c r="EU411" s="7"/>
      <c r="EV411" s="7"/>
      <c r="EW411" s="7"/>
      <c r="EX411" s="7"/>
      <c r="EY411" s="7"/>
      <c r="EZ411" s="7"/>
      <c r="FA411" s="7"/>
      <c r="FB411" s="7"/>
      <c r="FC411" s="7"/>
      <c r="FD411" s="7"/>
      <c r="FE411" s="7"/>
      <c r="FF411" s="7"/>
      <c r="FG411" s="7"/>
      <c r="FH411" s="7"/>
      <c r="FI411" s="7"/>
      <c r="FJ411" s="7"/>
      <c r="FK411" s="7"/>
      <c r="FL411" s="7"/>
      <c r="FM411" s="7"/>
      <c r="FN411" s="7"/>
      <c r="FO411" s="7"/>
      <c r="FP411" s="7"/>
      <c r="FQ411" s="7"/>
      <c r="FR411" s="7"/>
      <c r="FS411" s="7"/>
      <c r="FT411" s="7"/>
      <c r="FU411" s="7"/>
      <c r="FV411" s="7"/>
      <c r="FW411" s="7"/>
      <c r="FX411" s="7"/>
      <c r="FY411" s="7"/>
      <c r="FZ411" s="7"/>
      <c r="GA411" s="7"/>
      <c r="GB411" s="7"/>
      <c r="GC411" s="7"/>
      <c r="GD411" s="7"/>
      <c r="GE411" s="7"/>
      <c r="GF411" s="7"/>
      <c r="GG411" s="7"/>
      <c r="GH411" s="7"/>
      <c r="GI411" s="7"/>
      <c r="GJ411" s="7"/>
      <c r="GK411" s="7"/>
      <c r="GL411" s="7"/>
      <c r="GM411" s="7"/>
      <c r="GN411" s="7"/>
      <c r="GO411" s="7"/>
      <c r="GP411" s="7"/>
      <c r="GQ411" s="7"/>
      <c r="GR411" s="7"/>
      <c r="GS411" s="7"/>
      <c r="GT411" s="7"/>
      <c r="GU411" s="7"/>
      <c r="GV411" s="7"/>
      <c r="GW411" s="7"/>
      <c r="GX411" s="7"/>
      <c r="GY411" s="7"/>
      <c r="GZ411" s="7"/>
      <c r="HA411" s="7"/>
      <c r="HB411" s="7"/>
      <c r="HC411" s="7"/>
      <c r="HD411" s="7"/>
      <c r="HE411" s="7"/>
      <c r="HF411" s="7"/>
      <c r="HG411" s="7"/>
      <c r="HH411" s="7"/>
      <c r="HI411" s="7"/>
      <c r="HJ411" s="7"/>
      <c r="HK411" s="7"/>
      <c r="HL411" s="7"/>
      <c r="HM411" s="7"/>
      <c r="HN411" s="7"/>
      <c r="HO411" s="7"/>
      <c r="HP411" s="7"/>
      <c r="HQ411" s="7"/>
      <c r="HR411" s="7" t="s">
        <v>374</v>
      </c>
      <c r="HS411" s="7" t="s">
        <v>2</v>
      </c>
      <c r="HT411" s="7" t="s">
        <v>2</v>
      </c>
      <c r="HU411" s="7" t="s">
        <v>2</v>
      </c>
      <c r="HV411" s="7" t="s">
        <v>2</v>
      </c>
      <c r="HW411" s="7" t="s">
        <v>2</v>
      </c>
      <c r="HX411" s="7" t="s">
        <v>2</v>
      </c>
      <c r="HY411" s="7" t="s">
        <v>2</v>
      </c>
      <c r="HZ411" s="7" t="s">
        <v>2</v>
      </c>
      <c r="IA411" s="7" t="s">
        <v>2</v>
      </c>
      <c r="IB411" s="7" t="s">
        <v>2</v>
      </c>
      <c r="IC411" s="7" t="s">
        <v>2</v>
      </c>
    </row>
    <row r="412" spans="1:245" s="111" customFormat="1" ht="16.5" customHeight="1" x14ac:dyDescent="0.25">
      <c r="A412" s="14"/>
      <c r="C412" s="185" t="s">
        <v>372</v>
      </c>
      <c r="D412" s="185"/>
      <c r="E412" s="185"/>
      <c r="F412" s="185"/>
      <c r="G412" s="185"/>
      <c r="H412" s="185"/>
      <c r="I412" s="185"/>
      <c r="J412" s="185"/>
      <c r="K412" s="185"/>
      <c r="L412" s="185"/>
      <c r="M412" s="185"/>
      <c r="N412" s="185"/>
      <c r="Q412" s="112"/>
      <c r="R412" s="112"/>
      <c r="AB412" s="113"/>
      <c r="AC412" s="113"/>
      <c r="AD412" s="113"/>
      <c r="AE412" s="113"/>
      <c r="AF412" s="113"/>
      <c r="AG412" s="113"/>
      <c r="AH412" s="113"/>
      <c r="AI412" s="113"/>
      <c r="AJ412" s="113"/>
      <c r="AK412" s="113"/>
      <c r="AL412" s="113"/>
      <c r="AM412" s="113"/>
      <c r="AN412" s="113"/>
      <c r="AO412" s="113"/>
      <c r="AP412" s="113"/>
      <c r="AQ412" s="113"/>
      <c r="AR412" s="113"/>
      <c r="AS412" s="113"/>
      <c r="AT412" s="113"/>
      <c r="AU412" s="113"/>
      <c r="AV412" s="113"/>
      <c r="AW412" s="113"/>
      <c r="AX412" s="113"/>
      <c r="AY412" s="113"/>
      <c r="AZ412" s="113"/>
      <c r="BA412" s="113"/>
      <c r="BB412" s="113"/>
      <c r="BC412" s="113"/>
      <c r="BD412" s="113"/>
      <c r="BE412" s="113"/>
      <c r="BF412" s="113"/>
      <c r="BG412" s="113"/>
      <c r="BH412" s="113"/>
      <c r="BI412" s="113"/>
      <c r="BJ412" s="113"/>
      <c r="BK412" s="113"/>
      <c r="BL412" s="113"/>
      <c r="BM412" s="113"/>
      <c r="BN412" s="113"/>
      <c r="BO412" s="113"/>
      <c r="BP412" s="113"/>
      <c r="BQ412" s="113"/>
      <c r="BR412" s="113"/>
      <c r="BS412" s="113"/>
      <c r="BT412" s="113"/>
      <c r="BU412" s="113"/>
      <c r="BV412" s="113"/>
      <c r="BW412" s="113"/>
      <c r="BX412" s="113"/>
      <c r="BY412" s="113"/>
      <c r="BZ412" s="113"/>
      <c r="CA412" s="113"/>
      <c r="CB412" s="113"/>
      <c r="CC412" s="113"/>
      <c r="CD412" s="113"/>
      <c r="CE412" s="113"/>
      <c r="CF412" s="113"/>
      <c r="CG412" s="113"/>
      <c r="CH412" s="113"/>
      <c r="CI412" s="113"/>
      <c r="CJ412" s="113"/>
      <c r="CK412" s="113"/>
      <c r="CL412" s="113"/>
      <c r="CM412" s="113"/>
      <c r="CN412" s="113"/>
      <c r="CO412" s="113"/>
      <c r="CP412" s="113"/>
      <c r="CQ412" s="113"/>
      <c r="CR412" s="113"/>
      <c r="CS412" s="113"/>
      <c r="CT412" s="113"/>
      <c r="CU412" s="113"/>
      <c r="CV412" s="113"/>
      <c r="CW412" s="113"/>
      <c r="CX412" s="113"/>
      <c r="CY412" s="113"/>
      <c r="CZ412" s="113"/>
      <c r="DA412" s="113"/>
      <c r="DB412" s="113"/>
      <c r="DC412" s="113"/>
      <c r="DD412" s="113"/>
      <c r="DE412" s="113"/>
      <c r="DF412" s="113"/>
      <c r="DG412" s="113"/>
      <c r="DH412" s="113"/>
      <c r="DI412" s="113"/>
      <c r="DJ412" s="113"/>
      <c r="DK412" s="113"/>
      <c r="DL412" s="113"/>
      <c r="DM412" s="113"/>
      <c r="DN412" s="113"/>
      <c r="DO412" s="113"/>
      <c r="DP412" s="113"/>
      <c r="DQ412" s="113"/>
      <c r="DR412" s="113"/>
      <c r="DS412" s="113"/>
      <c r="DT412" s="113"/>
      <c r="DU412" s="113"/>
      <c r="DV412" s="113"/>
      <c r="DW412" s="113"/>
      <c r="DX412" s="113"/>
      <c r="DY412" s="113"/>
      <c r="DZ412" s="113"/>
      <c r="EA412" s="113"/>
      <c r="EB412" s="113"/>
      <c r="EC412" s="113"/>
      <c r="ED412" s="113"/>
      <c r="EE412" s="113"/>
      <c r="EF412" s="113"/>
      <c r="EG412" s="113"/>
      <c r="EH412" s="113"/>
      <c r="EI412" s="113"/>
      <c r="EJ412" s="113"/>
      <c r="EK412" s="113"/>
      <c r="EL412" s="113"/>
      <c r="EM412" s="113"/>
      <c r="EN412" s="113"/>
      <c r="EO412" s="113"/>
      <c r="EP412" s="113"/>
      <c r="EQ412" s="113"/>
      <c r="ER412" s="113"/>
      <c r="ES412" s="113"/>
      <c r="ET412" s="113"/>
      <c r="EU412" s="113"/>
      <c r="EV412" s="113"/>
      <c r="EW412" s="113"/>
      <c r="EX412" s="113"/>
      <c r="EY412" s="113"/>
      <c r="EZ412" s="113"/>
      <c r="FA412" s="113"/>
      <c r="FB412" s="113"/>
      <c r="FC412" s="113"/>
      <c r="FD412" s="113"/>
      <c r="FE412" s="113"/>
      <c r="FF412" s="113"/>
      <c r="FG412" s="113"/>
      <c r="FH412" s="113"/>
      <c r="FI412" s="113"/>
      <c r="FJ412" s="113"/>
      <c r="FK412" s="113"/>
      <c r="FL412" s="113"/>
      <c r="FM412" s="113"/>
      <c r="FN412" s="113"/>
      <c r="FO412" s="113"/>
      <c r="FP412" s="113"/>
      <c r="FQ412" s="113"/>
      <c r="FR412" s="113"/>
      <c r="FS412" s="113"/>
      <c r="FT412" s="113"/>
      <c r="FU412" s="113"/>
      <c r="FV412" s="113"/>
      <c r="FW412" s="113"/>
      <c r="FX412" s="113"/>
      <c r="FY412" s="113"/>
      <c r="FZ412" s="113"/>
      <c r="GA412" s="113"/>
      <c r="GB412" s="113"/>
      <c r="GC412" s="113"/>
      <c r="GD412" s="113"/>
      <c r="GE412" s="113"/>
      <c r="GF412" s="113"/>
      <c r="GG412" s="113"/>
      <c r="GH412" s="113"/>
      <c r="GI412" s="113"/>
      <c r="GJ412" s="113"/>
      <c r="GK412" s="113"/>
      <c r="GL412" s="113"/>
      <c r="GM412" s="113"/>
      <c r="GN412" s="113"/>
      <c r="GO412" s="113"/>
      <c r="GP412" s="113"/>
      <c r="GQ412" s="113"/>
      <c r="GR412" s="113"/>
      <c r="GS412" s="113"/>
      <c r="GT412" s="113"/>
      <c r="GU412" s="113"/>
      <c r="GV412" s="113"/>
      <c r="GW412" s="113"/>
      <c r="GX412" s="113"/>
      <c r="GY412" s="113"/>
      <c r="GZ412" s="113"/>
      <c r="HA412" s="113"/>
      <c r="HB412" s="113"/>
      <c r="HC412" s="113"/>
      <c r="HD412" s="113"/>
      <c r="HE412" s="113"/>
      <c r="HF412" s="113"/>
      <c r="HG412" s="113"/>
      <c r="HH412" s="113"/>
      <c r="HI412" s="113"/>
      <c r="HJ412" s="113"/>
      <c r="HK412" s="113"/>
      <c r="HL412" s="113"/>
      <c r="HM412" s="113"/>
      <c r="HN412" s="113"/>
      <c r="HO412" s="113"/>
      <c r="HP412" s="113"/>
      <c r="HQ412" s="113"/>
      <c r="HR412" s="113"/>
      <c r="HS412" s="113"/>
      <c r="HT412" s="113"/>
      <c r="HU412" s="113"/>
      <c r="HV412" s="113"/>
      <c r="HW412" s="113"/>
      <c r="HX412" s="113"/>
      <c r="HY412" s="113"/>
      <c r="HZ412" s="113"/>
      <c r="IA412" s="113"/>
      <c r="IB412" s="113"/>
      <c r="IC412" s="113"/>
    </row>
    <row r="413" spans="1:245" customFormat="1" ht="15" x14ac:dyDescent="0.25">
      <c r="A413" s="4"/>
    </row>
    <row r="414" spans="1:245" customFormat="1" ht="15" x14ac:dyDescent="0.25">
      <c r="A414" s="4"/>
    </row>
    <row r="415" spans="1:245" customFormat="1" ht="15" x14ac:dyDescent="0.25">
      <c r="A415" s="4"/>
    </row>
    <row r="416" spans="1:245" customFormat="1" ht="15" x14ac:dyDescent="0.25">
      <c r="A416" s="4"/>
    </row>
    <row r="417" spans="1:1" customFormat="1" ht="15" x14ac:dyDescent="0.25">
      <c r="A417" s="4"/>
    </row>
    <row r="418" spans="1:1" customFormat="1" ht="15" x14ac:dyDescent="0.25">
      <c r="A418" s="4"/>
    </row>
    <row r="419" spans="1:1" customFormat="1" ht="15" x14ac:dyDescent="0.25">
      <c r="A419" s="4"/>
    </row>
    <row r="420" spans="1:1" customFormat="1" ht="15" x14ac:dyDescent="0.25">
      <c r="A420" s="4"/>
    </row>
    <row r="421" spans="1:1" customFormat="1" ht="15" x14ac:dyDescent="0.25">
      <c r="A421" s="4"/>
    </row>
    <row r="422" spans="1:1" customFormat="1" ht="15" x14ac:dyDescent="0.25">
      <c r="A422" s="4"/>
    </row>
    <row r="423" spans="1:1" customFormat="1" ht="15" x14ac:dyDescent="0.25">
      <c r="A423" s="4"/>
    </row>
    <row r="424" spans="1:1" customFormat="1" ht="15" x14ac:dyDescent="0.25">
      <c r="A424" s="4"/>
    </row>
    <row r="425" spans="1:1" customFormat="1" ht="15" x14ac:dyDescent="0.25">
      <c r="A425" s="4"/>
    </row>
    <row r="426" spans="1:1" customFormat="1" ht="15" x14ac:dyDescent="0.25">
      <c r="A426" s="4"/>
    </row>
    <row r="427" spans="1:1" customFormat="1" ht="15" x14ac:dyDescent="0.25">
      <c r="A427" s="4"/>
    </row>
    <row r="428" spans="1:1" customFormat="1" ht="15" x14ac:dyDescent="0.25">
      <c r="A428" s="4"/>
    </row>
    <row r="429" spans="1:1" customFormat="1" ht="15" x14ac:dyDescent="0.25">
      <c r="A429" s="4"/>
    </row>
    <row r="430" spans="1:1" customFormat="1" ht="15" x14ac:dyDescent="0.25">
      <c r="A430" s="4"/>
    </row>
    <row r="431" spans="1:1" customFormat="1" ht="15" x14ac:dyDescent="0.25">
      <c r="A431" s="4"/>
    </row>
    <row r="432" spans="1:1" customFormat="1" ht="15" x14ac:dyDescent="0.25">
      <c r="A432" s="4"/>
    </row>
    <row r="433" spans="1:1" customFormat="1" ht="15" x14ac:dyDescent="0.25">
      <c r="A433" s="4"/>
    </row>
    <row r="434" spans="1:1" customFormat="1" ht="15" x14ac:dyDescent="0.25">
      <c r="A434" s="4"/>
    </row>
    <row r="435" spans="1:1" customFormat="1" ht="15" x14ac:dyDescent="0.25">
      <c r="A435" s="4"/>
    </row>
    <row r="436" spans="1:1" customFormat="1" ht="15" x14ac:dyDescent="0.25">
      <c r="A436" s="4"/>
    </row>
    <row r="437" spans="1:1" customFormat="1" ht="15" x14ac:dyDescent="0.25">
      <c r="A437" s="4"/>
    </row>
    <row r="438" spans="1:1" customFormat="1" ht="15" x14ac:dyDescent="0.25">
      <c r="A438" s="4"/>
    </row>
    <row r="439" spans="1:1" customFormat="1" ht="15" x14ac:dyDescent="0.25">
      <c r="A439" s="4"/>
    </row>
  </sheetData>
  <mergeCells count="327">
    <mergeCell ref="O1:Q1"/>
    <mergeCell ref="C406:J406"/>
    <mergeCell ref="C409:H409"/>
    <mergeCell ref="I409:N409"/>
    <mergeCell ref="C410:N410"/>
    <mergeCell ref="C411:H411"/>
    <mergeCell ref="I411:N411"/>
    <mergeCell ref="C412:N412"/>
    <mergeCell ref="C396:O396"/>
    <mergeCell ref="C397:O397"/>
    <mergeCell ref="C398:O398"/>
    <mergeCell ref="C399:O399"/>
    <mergeCell ref="C400:O400"/>
    <mergeCell ref="C401:G401"/>
    <mergeCell ref="C402:J402"/>
    <mergeCell ref="C404:O404"/>
    <mergeCell ref="C405:O405"/>
    <mergeCell ref="C383:G383"/>
    <mergeCell ref="C385:G385"/>
    <mergeCell ref="C386:G386"/>
    <mergeCell ref="A388:P388"/>
    <mergeCell ref="C389:G389"/>
    <mergeCell ref="C390:P390"/>
    <mergeCell ref="C391:G391"/>
    <mergeCell ref="C394:O394"/>
    <mergeCell ref="C395:O395"/>
    <mergeCell ref="A372:P372"/>
    <mergeCell ref="C373:G373"/>
    <mergeCell ref="C374:P374"/>
    <mergeCell ref="C375:G375"/>
    <mergeCell ref="C377:G377"/>
    <mergeCell ref="C378:G378"/>
    <mergeCell ref="A380:P380"/>
    <mergeCell ref="C381:G381"/>
    <mergeCell ref="C382:P382"/>
    <mergeCell ref="C360:G360"/>
    <mergeCell ref="C361:P361"/>
    <mergeCell ref="C362:G362"/>
    <mergeCell ref="C364:G364"/>
    <mergeCell ref="C365:P365"/>
    <mergeCell ref="C366:G366"/>
    <mergeCell ref="C368:G368"/>
    <mergeCell ref="C369:P369"/>
    <mergeCell ref="C370:G370"/>
    <mergeCell ref="C348:G348"/>
    <mergeCell ref="C349:P349"/>
    <mergeCell ref="C350:G350"/>
    <mergeCell ref="C352:G352"/>
    <mergeCell ref="C353:P353"/>
    <mergeCell ref="C354:G354"/>
    <mergeCell ref="C356:G356"/>
    <mergeCell ref="C357:P357"/>
    <mergeCell ref="C358:G358"/>
    <mergeCell ref="C336:P336"/>
    <mergeCell ref="C337:G337"/>
    <mergeCell ref="C339:G339"/>
    <mergeCell ref="C340:P340"/>
    <mergeCell ref="C341:G341"/>
    <mergeCell ref="A343:P343"/>
    <mergeCell ref="C344:G344"/>
    <mergeCell ref="C345:P345"/>
    <mergeCell ref="C346:G346"/>
    <mergeCell ref="A321:P321"/>
    <mergeCell ref="C322:G322"/>
    <mergeCell ref="C324:G324"/>
    <mergeCell ref="C326:G326"/>
    <mergeCell ref="C328:G328"/>
    <mergeCell ref="C330:G330"/>
    <mergeCell ref="C333:J333"/>
    <mergeCell ref="A334:P334"/>
    <mergeCell ref="C335:G335"/>
    <mergeCell ref="C312:O312"/>
    <mergeCell ref="C313:O313"/>
    <mergeCell ref="C314:O314"/>
    <mergeCell ref="C315:O315"/>
    <mergeCell ref="C316:O316"/>
    <mergeCell ref="C317:O317"/>
    <mergeCell ref="C318:O318"/>
    <mergeCell ref="C319:G319"/>
    <mergeCell ref="C320:J320"/>
    <mergeCell ref="C298:P298"/>
    <mergeCell ref="C299:G299"/>
    <mergeCell ref="C301:G301"/>
    <mergeCell ref="C302:G302"/>
    <mergeCell ref="C304:G304"/>
    <mergeCell ref="C305:G305"/>
    <mergeCell ref="C307:G307"/>
    <mergeCell ref="C308:P308"/>
    <mergeCell ref="C309:G309"/>
    <mergeCell ref="C285:G285"/>
    <mergeCell ref="C287:G287"/>
    <mergeCell ref="C288:G288"/>
    <mergeCell ref="C290:G290"/>
    <mergeCell ref="C291:P291"/>
    <mergeCell ref="C292:G292"/>
    <mergeCell ref="C294:G294"/>
    <mergeCell ref="C295:G295"/>
    <mergeCell ref="C297:G297"/>
    <mergeCell ref="C273:G273"/>
    <mergeCell ref="C275:G275"/>
    <mergeCell ref="C276:G276"/>
    <mergeCell ref="C278:G278"/>
    <mergeCell ref="C279:P279"/>
    <mergeCell ref="C280:G280"/>
    <mergeCell ref="A282:P282"/>
    <mergeCell ref="C283:G283"/>
    <mergeCell ref="C284:P284"/>
    <mergeCell ref="C261:P261"/>
    <mergeCell ref="C262:G262"/>
    <mergeCell ref="C264:G264"/>
    <mergeCell ref="C265:G265"/>
    <mergeCell ref="C267:G267"/>
    <mergeCell ref="C268:P268"/>
    <mergeCell ref="C269:G269"/>
    <mergeCell ref="C271:G271"/>
    <mergeCell ref="C272:P272"/>
    <mergeCell ref="C248:G248"/>
    <mergeCell ref="C249:G249"/>
    <mergeCell ref="C251:G251"/>
    <mergeCell ref="C252:G252"/>
    <mergeCell ref="C254:G254"/>
    <mergeCell ref="C255:G255"/>
    <mergeCell ref="C257:G257"/>
    <mergeCell ref="C258:G258"/>
    <mergeCell ref="C260:G260"/>
    <mergeCell ref="A236:P236"/>
    <mergeCell ref="C237:G237"/>
    <mergeCell ref="C238:P238"/>
    <mergeCell ref="C239:G239"/>
    <mergeCell ref="C241:G241"/>
    <mergeCell ref="C242:G242"/>
    <mergeCell ref="C244:G244"/>
    <mergeCell ref="C245:P245"/>
    <mergeCell ref="C246:G246"/>
    <mergeCell ref="C227:O227"/>
    <mergeCell ref="C228:O228"/>
    <mergeCell ref="C229:O229"/>
    <mergeCell ref="C230:O230"/>
    <mergeCell ref="C231:O231"/>
    <mergeCell ref="C232:O232"/>
    <mergeCell ref="C233:O233"/>
    <mergeCell ref="C234:G234"/>
    <mergeCell ref="C235:J235"/>
    <mergeCell ref="C213:G213"/>
    <mergeCell ref="C214:P214"/>
    <mergeCell ref="C215:G215"/>
    <mergeCell ref="C217:G217"/>
    <mergeCell ref="C218:G218"/>
    <mergeCell ref="C220:G220"/>
    <mergeCell ref="C221:G221"/>
    <mergeCell ref="C223:G223"/>
    <mergeCell ref="C224:G224"/>
    <mergeCell ref="C201:G201"/>
    <mergeCell ref="C202:P202"/>
    <mergeCell ref="C203:G203"/>
    <mergeCell ref="C205:G205"/>
    <mergeCell ref="C206:P206"/>
    <mergeCell ref="C207:G207"/>
    <mergeCell ref="C209:G209"/>
    <mergeCell ref="C210:P210"/>
    <mergeCell ref="C211:G211"/>
    <mergeCell ref="C188:G188"/>
    <mergeCell ref="C189:G189"/>
    <mergeCell ref="C191:G191"/>
    <mergeCell ref="C192:P192"/>
    <mergeCell ref="C193:G193"/>
    <mergeCell ref="C195:G195"/>
    <mergeCell ref="C196:G196"/>
    <mergeCell ref="C198:G198"/>
    <mergeCell ref="C199:G199"/>
    <mergeCell ref="C175:G175"/>
    <mergeCell ref="C177:G177"/>
    <mergeCell ref="C178:P178"/>
    <mergeCell ref="C179:G179"/>
    <mergeCell ref="C181:G181"/>
    <mergeCell ref="C182:P182"/>
    <mergeCell ref="C183:G183"/>
    <mergeCell ref="C185:G185"/>
    <mergeCell ref="C186:G186"/>
    <mergeCell ref="C165:O165"/>
    <mergeCell ref="C166:O166"/>
    <mergeCell ref="C167:G167"/>
    <mergeCell ref="C168:J168"/>
    <mergeCell ref="A169:P169"/>
    <mergeCell ref="C170:G170"/>
    <mergeCell ref="C171:P171"/>
    <mergeCell ref="C172:G172"/>
    <mergeCell ref="C174:G174"/>
    <mergeCell ref="C153:P153"/>
    <mergeCell ref="C154:G154"/>
    <mergeCell ref="C156:G156"/>
    <mergeCell ref="C157:G157"/>
    <mergeCell ref="C160:O160"/>
    <mergeCell ref="C161:O161"/>
    <mergeCell ref="C162:O162"/>
    <mergeCell ref="C163:O163"/>
    <mergeCell ref="C164:O164"/>
    <mergeCell ref="C141:G141"/>
    <mergeCell ref="C143:G143"/>
    <mergeCell ref="C144:P144"/>
    <mergeCell ref="C145:G145"/>
    <mergeCell ref="A147:P147"/>
    <mergeCell ref="C148:G148"/>
    <mergeCell ref="C149:P149"/>
    <mergeCell ref="C150:G150"/>
    <mergeCell ref="C152:G152"/>
    <mergeCell ref="C130:G130"/>
    <mergeCell ref="C131:P131"/>
    <mergeCell ref="C132:G132"/>
    <mergeCell ref="C134:G134"/>
    <mergeCell ref="C135:P135"/>
    <mergeCell ref="C136:G136"/>
    <mergeCell ref="A138:P138"/>
    <mergeCell ref="C139:G139"/>
    <mergeCell ref="C140:P140"/>
    <mergeCell ref="A119:P119"/>
    <mergeCell ref="C120:G120"/>
    <mergeCell ref="C121:P121"/>
    <mergeCell ref="C122:G122"/>
    <mergeCell ref="A124:P124"/>
    <mergeCell ref="C125:G125"/>
    <mergeCell ref="C126:P126"/>
    <mergeCell ref="C127:G127"/>
    <mergeCell ref="A129:P129"/>
    <mergeCell ref="C107:G107"/>
    <mergeCell ref="C108:P108"/>
    <mergeCell ref="C109:G109"/>
    <mergeCell ref="C111:G111"/>
    <mergeCell ref="C112:P112"/>
    <mergeCell ref="C113:G113"/>
    <mergeCell ref="C115:G115"/>
    <mergeCell ref="C116:P116"/>
    <mergeCell ref="C117:G117"/>
    <mergeCell ref="C95:P95"/>
    <mergeCell ref="C96:G96"/>
    <mergeCell ref="A98:P98"/>
    <mergeCell ref="C99:G99"/>
    <mergeCell ref="C100:P100"/>
    <mergeCell ref="C101:G101"/>
    <mergeCell ref="C103:G103"/>
    <mergeCell ref="C104:P104"/>
    <mergeCell ref="C105:G105"/>
    <mergeCell ref="C83:P83"/>
    <mergeCell ref="C84:G84"/>
    <mergeCell ref="C86:G86"/>
    <mergeCell ref="C87:P87"/>
    <mergeCell ref="C88:G88"/>
    <mergeCell ref="C90:G90"/>
    <mergeCell ref="C91:P91"/>
    <mergeCell ref="C92:G92"/>
    <mergeCell ref="C94:G94"/>
    <mergeCell ref="C74:O74"/>
    <mergeCell ref="C75:O75"/>
    <mergeCell ref="C76:O76"/>
    <mergeCell ref="C77:O77"/>
    <mergeCell ref="C78:O78"/>
    <mergeCell ref="C79:G79"/>
    <mergeCell ref="C80:J80"/>
    <mergeCell ref="A81:P81"/>
    <mergeCell ref="C82:G82"/>
    <mergeCell ref="C61:G61"/>
    <mergeCell ref="C63:G63"/>
    <mergeCell ref="C64:P64"/>
    <mergeCell ref="C65:G65"/>
    <mergeCell ref="C67:G67"/>
    <mergeCell ref="C68:P68"/>
    <mergeCell ref="C69:G69"/>
    <mergeCell ref="C72:O72"/>
    <mergeCell ref="C73:O73"/>
    <mergeCell ref="A50:P50"/>
    <mergeCell ref="C51:G51"/>
    <mergeCell ref="C52:P52"/>
    <mergeCell ref="C53:G53"/>
    <mergeCell ref="C55:G55"/>
    <mergeCell ref="C56:P56"/>
    <mergeCell ref="C57:G57"/>
    <mergeCell ref="C59:G59"/>
    <mergeCell ref="C60:P60"/>
    <mergeCell ref="C39:G39"/>
    <mergeCell ref="A40:P40"/>
    <mergeCell ref="C41:G41"/>
    <mergeCell ref="C42:P42"/>
    <mergeCell ref="C43:G43"/>
    <mergeCell ref="A45:P45"/>
    <mergeCell ref="C46:G46"/>
    <mergeCell ref="C47:P47"/>
    <mergeCell ref="C48:G48"/>
    <mergeCell ref="A26:P26"/>
    <mergeCell ref="A27:P27"/>
    <mergeCell ref="B29:F29"/>
    <mergeCell ref="B30:F30"/>
    <mergeCell ref="C32:F32"/>
    <mergeCell ref="A36:A38"/>
    <mergeCell ref="B36:B38"/>
    <mergeCell ref="C36:G38"/>
    <mergeCell ref="H36:H38"/>
    <mergeCell ref="I36:K37"/>
    <mergeCell ref="L36:P37"/>
    <mergeCell ref="A16:F16"/>
    <mergeCell ref="G16:P16"/>
    <mergeCell ref="A17:F17"/>
    <mergeCell ref="G17:P17"/>
    <mergeCell ref="A19:P19"/>
    <mergeCell ref="A20:P20"/>
    <mergeCell ref="A22:P22"/>
    <mergeCell ref="A23:P23"/>
    <mergeCell ref="A24:P24"/>
    <mergeCell ref="A11:F11"/>
    <mergeCell ref="G11:P11"/>
    <mergeCell ref="A12:F12"/>
    <mergeCell ref="G12:P12"/>
    <mergeCell ref="A13:F13"/>
    <mergeCell ref="G13:P13"/>
    <mergeCell ref="A14:F14"/>
    <mergeCell ref="G14:P14"/>
    <mergeCell ref="A15:F15"/>
    <mergeCell ref="G15:P15"/>
    <mergeCell ref="A4:E4"/>
    <mergeCell ref="M4:P4"/>
    <mergeCell ref="A5:E5"/>
    <mergeCell ref="M5:P5"/>
    <mergeCell ref="A6:E6"/>
    <mergeCell ref="M6:P6"/>
    <mergeCell ref="A8:E8"/>
    <mergeCell ref="M8:P8"/>
    <mergeCell ref="A10:F10"/>
    <mergeCell ref="G10:P10"/>
  </mergeCells>
  <pageMargins left="0.31496062992125984" right="0.31496062992125984" top="0.39370078740157483" bottom="0.31496062992125984" header="0.19685039370078741" footer="0.19685039370078741"/>
  <pageSetup paperSize="9" scale="69" fitToHeight="0" orientation="landscape" useFirstPageNumber="1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Ремонт тепловых сетей ДХЦ (от 1</vt:lpstr>
      <vt:lpstr>'Ремонт тепловых сетей ДХЦ (от 1'!Print_Titles</vt:lpstr>
      <vt:lpstr>'Ремонт тепловых сетей ДХЦ (от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Ava Avang</cp:lastModifiedBy>
  <cp:revision>1</cp:revision>
  <cp:lastPrinted>2025-08-12T05:17:03Z</cp:lastPrinted>
  <dcterms:created xsi:type="dcterms:W3CDTF">2020-09-30T08:50:27Z</dcterms:created>
  <dcterms:modified xsi:type="dcterms:W3CDTF">2025-08-12T05:17:07Z</dcterms:modified>
</cp:coreProperties>
</file>