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ТЕНДЕРЫ\Отборы 2025 года\48-2025 Техническое обеспечение\Документы для участников\"/>
    </mc:Choice>
  </mc:AlternateContent>
  <xr:revisionPtr revIDLastSave="0" documentId="13_ncr:1_{FC78426F-F227-455B-8560-97FF1A531D9D}" xr6:coauthVersionLast="47" xr6:coauthVersionMax="47" xr10:uidLastSave="{00000000-0000-0000-0000-000000000000}"/>
  <bookViews>
    <workbookView xWindow="1170" yWindow="1170" windowWidth="16485" windowHeight="11385" xr2:uid="{00000000-000D-0000-FFFF-FFFF00000000}"/>
  </bookViews>
  <sheets>
    <sheet name="Лист1" sheetId="2" r:id="rId1"/>
  </sheets>
  <calcPr calcId="181029"/>
</workbook>
</file>

<file path=xl/calcChain.xml><?xml version="1.0" encoding="utf-8"?>
<calcChain xmlns="http://schemas.openxmlformats.org/spreadsheetml/2006/main">
  <c r="G68" i="2" l="1"/>
  <c r="G69" i="2"/>
  <c r="G70" i="2"/>
  <c r="G71" i="2"/>
  <c r="G72" i="2"/>
  <c r="G73" i="2"/>
  <c r="F68" i="2"/>
  <c r="H68" i="2" s="1"/>
  <c r="F69" i="2"/>
  <c r="H69" i="2" s="1"/>
  <c r="F70" i="2"/>
  <c r="H70" i="2" s="1"/>
  <c r="F71" i="2"/>
  <c r="H71" i="2" s="1"/>
  <c r="F72" i="2"/>
  <c r="H72" i="2" s="1"/>
  <c r="F73" i="2"/>
  <c r="H73" i="2" s="1"/>
  <c r="G67" i="2"/>
  <c r="F67" i="2"/>
  <c r="H67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74" i="2" s="1"/>
  <c r="G75" i="2" s="1"/>
  <c r="G61" i="2"/>
  <c r="G62" i="2"/>
  <c r="G63" i="2"/>
  <c r="G64" i="2"/>
  <c r="G65" i="2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H55" i="2" s="1"/>
  <c r="F56" i="2"/>
  <c r="H56" i="2" s="1"/>
  <c r="F57" i="2"/>
  <c r="H57" i="2" s="1"/>
  <c r="F58" i="2"/>
  <c r="H58" i="2" s="1"/>
  <c r="F59" i="2"/>
  <c r="H59" i="2" s="1"/>
  <c r="F60" i="2"/>
  <c r="H60" i="2" s="1"/>
  <c r="F61" i="2"/>
  <c r="H61" i="2" s="1"/>
  <c r="F62" i="2"/>
  <c r="H62" i="2" s="1"/>
  <c r="F63" i="2"/>
  <c r="H63" i="2" s="1"/>
  <c r="F64" i="2"/>
  <c r="H64" i="2" s="1"/>
  <c r="F65" i="2"/>
  <c r="H65" i="2" s="1"/>
  <c r="G10" i="2"/>
  <c r="F10" i="2"/>
  <c r="H10" i="2" s="1"/>
  <c r="H74" i="2" l="1"/>
  <c r="H75" i="2" s="1"/>
</calcChain>
</file>

<file path=xl/sharedStrings.xml><?xml version="1.0" encoding="utf-8"?>
<sst xmlns="http://schemas.openxmlformats.org/spreadsheetml/2006/main" count="232" uniqueCount="212">
  <si>
    <t>№ п/п</t>
  </si>
  <si>
    <t>Наименование*</t>
  </si>
  <si>
    <t>Характеристика</t>
  </si>
  <si>
    <t>Потребность, шт. (единиц)</t>
  </si>
  <si>
    <t>Цена за 1 ед., руб. без учета НДС</t>
  </si>
  <si>
    <t>Стоимость, руб. без учета НДС</t>
  </si>
  <si>
    <t>1. Оборудование</t>
  </si>
  <si>
    <t>1.1</t>
  </si>
  <si>
    <t>Ноутбук</t>
  </si>
  <si>
    <t>1.2</t>
  </si>
  <si>
    <t>Svetoch SA-6</t>
  </si>
  <si>
    <t>1.3</t>
  </si>
  <si>
    <t>Art Gate</t>
  </si>
  <si>
    <t>Преобразователь DMX NetGate, 1 вход Ethernet, 1 вход USB, 4 выхода DMX</t>
  </si>
  <si>
    <t>1.4</t>
  </si>
  <si>
    <t>Clay Paky Sharpy Beam 230</t>
  </si>
  <si>
    <t>Прибор полного вращения корпуса, вращающаяся голова, тип Beam</t>
  </si>
  <si>
    <t>1.5</t>
  </si>
  <si>
    <t>Stormi 3000CC LED RGB</t>
  </si>
  <si>
    <t>Светодиодный стробоскоп/блиндер/заливной светильник RGB</t>
  </si>
  <si>
    <t>1.6</t>
  </si>
  <si>
    <t>1.7</t>
  </si>
  <si>
    <t xml:space="preserve">Светодиодный RGBW прожектор PAR64 </t>
  </si>
  <si>
    <t>1.8</t>
  </si>
  <si>
    <t>UTP 100м</t>
  </si>
  <si>
    <t xml:space="preserve">Экранированный кабель витая пара CAT5e/6 с разъемами 8P8C, длина 100 м. </t>
  </si>
  <si>
    <t>1.9</t>
  </si>
  <si>
    <t>DMX 50м</t>
  </si>
  <si>
    <t>Кабель для передачи DMX-сигнала, длина 50 м., разъемы XLR3/M-XLR3/F</t>
  </si>
  <si>
    <t>1.10</t>
  </si>
  <si>
    <t>32Ах32А 30м</t>
  </si>
  <si>
    <t>1.11</t>
  </si>
  <si>
    <t>Удлинитель 5м</t>
  </si>
  <si>
    <t>Сетевой удлинитель 220 В, длина 5 м.</t>
  </si>
  <si>
    <t>1.12</t>
  </si>
  <si>
    <t>Удлинитель 10м</t>
  </si>
  <si>
    <t>Сетевой удлинитель 220 В, длина 10 м.</t>
  </si>
  <si>
    <t>1.13</t>
  </si>
  <si>
    <t>1.14</t>
  </si>
  <si>
    <t>1.15</t>
  </si>
  <si>
    <t>1.16</t>
  </si>
  <si>
    <t xml:space="preserve">Пассивный субвуфер. НЧ драйвер 18’’. Максимальный уровень звукового давления 140Дб@1м. АЧХ 32Гц-130Гц. </t>
  </si>
  <si>
    <t>1.17</t>
  </si>
  <si>
    <t>Мониторная система, 1х8'' +1" драйвер, 500 Вт, 8 Ω.</t>
  </si>
  <si>
    <t>1.18</t>
  </si>
  <si>
    <t>1.19</t>
  </si>
  <si>
    <t>1.20</t>
  </si>
  <si>
    <t>Профессиональный 4(2)-х канальный усилитель мощности: 4 x 1900W/8 Ом, 4 x 3300W/4 Ом, 4 x 4000W/2Ом. Встроенный процессор</t>
  </si>
  <si>
    <t>1.21</t>
  </si>
  <si>
    <t>1.22</t>
  </si>
  <si>
    <t>1.23</t>
  </si>
  <si>
    <t>Комплект "HDMI connection"</t>
  </si>
  <si>
    <t xml:space="preserve">Комплект переходников и усилителей сигнала HDMI </t>
  </si>
  <si>
    <t>1.24</t>
  </si>
  <si>
    <t xml:space="preserve">Комплект Hollyland Mars T1000 </t>
  </si>
  <si>
    <t>Система беспроводной передачи связи "Режиссер-операторы" (центр + 4 канала)</t>
  </si>
  <si>
    <t>1.25</t>
  </si>
  <si>
    <t>1.26</t>
  </si>
  <si>
    <t>1.27</t>
  </si>
  <si>
    <t>Absen D2</t>
  </si>
  <si>
    <t>1.28</t>
  </si>
  <si>
    <t>Видеопроцессор</t>
  </si>
  <si>
    <t>1.29</t>
  </si>
  <si>
    <t>1.30</t>
  </si>
  <si>
    <t>1.33</t>
  </si>
  <si>
    <t xml:space="preserve">Профессиональная видеокамера </t>
  </si>
  <si>
    <t>1.34</t>
  </si>
  <si>
    <t>Беспроводная система передачи видео/аудио сигнала для ручных камкордеров</t>
  </si>
  <si>
    <t>1.35</t>
  </si>
  <si>
    <t>HOLLILAND Cosmo C1</t>
  </si>
  <si>
    <t>1.36</t>
  </si>
  <si>
    <t>1.37</t>
  </si>
  <si>
    <t>1.38</t>
  </si>
  <si>
    <t>1.39</t>
  </si>
  <si>
    <t>1.40</t>
  </si>
  <si>
    <t>1.41</t>
  </si>
  <si>
    <t>125Ах380В=&gt;4х32Ах380В</t>
  </si>
  <si>
    <t>Щит вводно-распределительный</t>
  </si>
  <si>
    <t>1.42</t>
  </si>
  <si>
    <t>1.43</t>
  </si>
  <si>
    <t xml:space="preserve">32А-32А 30м </t>
  </si>
  <si>
    <t>Силовой кабель с разъемами CEE17 (IEC 60309) 5-pin, сечение 5х2,5мм., номинальный ток 32A, номинальное напряжение 380 В, длина 30 м.</t>
  </si>
  <si>
    <t>1.44</t>
  </si>
  <si>
    <t>1.45</t>
  </si>
  <si>
    <t>Монототем сборный на круглом основании</t>
  </si>
  <si>
    <t>2 м</t>
  </si>
  <si>
    <t>1.46</t>
  </si>
  <si>
    <t>Комплект металлоконструкций из клиновых лесов Layher</t>
  </si>
  <si>
    <t>Конструктив сцены 6х4х1 м.</t>
  </si>
  <si>
    <t>1.47</t>
  </si>
  <si>
    <t>Язык сцены 2х4х2,5 м.</t>
  </si>
  <si>
    <t>1.48</t>
  </si>
  <si>
    <t>1.49</t>
  </si>
  <si>
    <t>Алюминиевая ферма квадратного сечения, 290х290 мм., длина 1 м.</t>
  </si>
  <si>
    <t>1.50</t>
  </si>
  <si>
    <t>Алюминиевая ферма квадратного сечения, 290х290 мм., длина 1,5 м.</t>
  </si>
  <si>
    <t>1.51</t>
  </si>
  <si>
    <t>Алюминиевая ферма квадратного сечения, 290х290 мм., длина 2,5 м.</t>
  </si>
  <si>
    <t>1.52</t>
  </si>
  <si>
    <t>1.53</t>
  </si>
  <si>
    <t>Основание тотема</t>
  </si>
  <si>
    <t>Элемент для вертикальной напольной установки ферм</t>
  </si>
  <si>
    <t>1.54</t>
  </si>
  <si>
    <t>Mode 1000</t>
  </si>
  <si>
    <t>Лебедка цепная электрическая, грузоподъемность 1 т.</t>
  </si>
  <si>
    <t>1.55</t>
  </si>
  <si>
    <t>1.56</t>
  </si>
  <si>
    <t>Спансет КанПро 2 м.</t>
  </si>
  <si>
    <t>TAS Windy fun</t>
  </si>
  <si>
    <t>Генератор ветра, 135 Вт, 1670 м.куб./ч.</t>
  </si>
  <si>
    <t>Стационарная криопушка. Высота шлейфа – 8-10 метров.</t>
  </si>
  <si>
    <t>Баллон для CO2</t>
  </si>
  <si>
    <t>Баллон для CO2, емкость 50 л.</t>
  </si>
  <si>
    <t>Шар 0,5м</t>
  </si>
  <si>
    <t>Зеркальный шар диаметром 0,5 м.</t>
  </si>
  <si>
    <t>Электропривод шара</t>
  </si>
  <si>
    <t>Заправка баллона СО2</t>
  </si>
  <si>
    <t>Расходный материал для крио-пушек, СО2-бластеров, объем 50 л.</t>
  </si>
  <si>
    <t>Жидкость для генератора тумана</t>
  </si>
  <si>
    <t>Расходный материал для генератора тумана, 1 л.</t>
  </si>
  <si>
    <t>2.1</t>
  </si>
  <si>
    <t>Технический директор</t>
  </si>
  <si>
    <t>Полная занятость</t>
  </si>
  <si>
    <t>2.2</t>
  </si>
  <si>
    <t>2.3</t>
  </si>
  <si>
    <t>Режиссер видеоэфира</t>
  </si>
  <si>
    <t>2.4</t>
  </si>
  <si>
    <t>Оператор видеокамер</t>
  </si>
  <si>
    <t>2.5</t>
  </si>
  <si>
    <t xml:space="preserve">Художник по свету </t>
  </si>
  <si>
    <t>2.6</t>
  </si>
  <si>
    <t>Звукооператор</t>
  </si>
  <si>
    <t>2.7</t>
  </si>
  <si>
    <t>Специалист по спецэффектам</t>
  </si>
  <si>
    <t>х</t>
  </si>
  <si>
    <t>Место оказания услуг</t>
  </si>
  <si>
    <t>Период оказания услуг</t>
  </si>
  <si>
    <t>Условия оплаты</t>
  </si>
  <si>
    <t>Период фиксации цен предложения</t>
  </si>
  <si>
    <t>Цены, указанные в коммерческом предложении, фиксируются и не подлежат изменению в течение срока действия договора.</t>
  </si>
  <si>
    <t>Срок действия договора</t>
  </si>
  <si>
    <t>** - Если организация работает по упрощенной системе налогообложения, то в соответствующих столбцах необходимо указать "НДС не облагается".</t>
  </si>
  <si>
    <t>Должность</t>
  </si>
  <si>
    <t>ФИО</t>
  </si>
  <si>
    <t>Подпись</t>
  </si>
  <si>
    <t>МП</t>
  </si>
  <si>
    <t xml:space="preserve">Ноутбук </t>
  </si>
  <si>
    <t>18x15 RGBWYP-DOT Led Wall Washer</t>
  </si>
  <si>
    <t xml:space="preserve">Светодиодный RGBWYP-DOT 6 in 1 светильник заливающего света </t>
  </si>
  <si>
    <t>2-полосный элемент линейного массива. Passive: 900 Watt, Active: HF: 425 Watt into 8 Ω, MF/LF: 850 Watts into 8 Ω; Дисперсия: Configurable 90°-120° х 30°</t>
  </si>
  <si>
    <t xml:space="preserve">Профессиональный 2(3)-х канальный усилитель </t>
  </si>
  <si>
    <t>Компонент радиосистемы - ручной передатчик ULXD2 с микрофонным капсюлем Beta 58A для совместной работы с системой ULX-D, диапазон: G51 (470-534 МГц)</t>
  </si>
  <si>
    <t>Компонент радиосистемы - двухканальный цифровой приемник для профессионального использования серии ULX-D, диапазон: G51 (470-534 МГц)</t>
  </si>
  <si>
    <t>Видео-рекордер</t>
  </si>
  <si>
    <t>Сценический станок Layher</t>
  </si>
  <si>
    <t>2х1 м.</t>
  </si>
  <si>
    <t xml:space="preserve"> Алюминиевая ферма квадратного сечения, 290х290 мм, куб 6 сторон</t>
  </si>
  <si>
    <t>LODE 16А-16А 25 м</t>
  </si>
  <si>
    <t>Кабель силовой, 4 х 1,5, разъемы LODE</t>
  </si>
  <si>
    <t>Спансет КанПро 4 м.</t>
  </si>
  <si>
    <t>Чекель</t>
  </si>
  <si>
    <t> Чекель</t>
  </si>
  <si>
    <t>SB пульт управления 4ch</t>
  </si>
  <si>
    <t>Приложение № 1 к Форме № 1</t>
  </si>
  <si>
    <t>Коммерческое предложение</t>
  </si>
  <si>
    <t>/наименование Претендента/</t>
  </si>
  <si>
    <t>от «       »  __________________  2025 г.</t>
  </si>
  <si>
    <t>1.31</t>
  </si>
  <si>
    <t>1.32</t>
  </si>
  <si>
    <t>NEXO GEO S1230</t>
  </si>
  <si>
    <t>NEXO LS18</t>
  </si>
  <si>
    <t>NEXO PS8</t>
  </si>
  <si>
    <t>NEXO PS8 AMP</t>
  </si>
  <si>
    <t>NEXO NXAMP 4x4</t>
  </si>
  <si>
    <t>Shure ULXD2/B58</t>
  </si>
  <si>
    <t>Shure ULXD4D</t>
  </si>
  <si>
    <t>SWIT CW-S300</t>
  </si>
  <si>
    <t>Involight  ISX29-100 Square 290, 1м</t>
  </si>
  <si>
    <t>Prolyte X30V-1 Square 290, 1м</t>
  </si>
  <si>
    <t>Involight  ISX29-150 Square 290, 1,5 м.</t>
  </si>
  <si>
    <t>Involight  ISX29-250 Square 290, 2,5 м.</t>
  </si>
  <si>
    <t xml:space="preserve">Involight ISX MCB Square 290 cube </t>
  </si>
  <si>
    <t>Global Effects CO2 JET DMX</t>
  </si>
  <si>
    <t>Видеоинженер</t>
  </si>
  <si>
    <t>С 01.09.2025 по 31.08.2026.</t>
  </si>
  <si>
    <t>Оплата производится ежемесячно, по факту оказанных услуг в течение 15 (пятнадцати) рабочих дней с даты подписания сторонами Акта оказанных услуг на основании выставленного Исполнителем счета</t>
  </si>
  <si>
    <t>В стоимость услуг входят все расходы,  в том числе стоимость технического обслуживания, ремонта, обновления оборудования и ПО, стоимость лицензий, работ по монтажу и демонтажу оборудования, перевозка, погрузо-разгрузочные работы, стоимость складирования и хранения оборудования, оплата привлеченного персонала (в том числе и для оказания дополнительных услуг),  включая командировочные расходы, ночные работы, работы в праздничные и выходные дни, иные затраты Исполнителя, связанные с оказанием услуг/выполнение работ, а также все налоги, сборы, пошлины, гарантийное обслуживание, расходы на страхование, и другие обязательные платежи</t>
  </si>
  <si>
    <t>Цена за 1 ед., руб. с учетом НДС по ставке __%**</t>
  </si>
  <si>
    <t>Стоимость, руб. с учетом НДС по ставке __%**</t>
  </si>
  <si>
    <t>DMX-сплиттер, 6 каналов 1 DMX вход, 6 DMX выходов, 3 pin XLR in. Питание: АС 120-240 V, 50/60Hz.</t>
  </si>
  <si>
    <t>Longman Led PAR 64</t>
  </si>
  <si>
    <t>Силовой кабель, длина 30 м., разъемы CEE17 (IEC 60309) connector 5pin 
Количество полюсов: 3Р+РЕ+N</t>
  </si>
  <si>
    <t>Вход: панельная вилка PCE CEE32A 5-pol IP44
 Выход: панельная розетка PCE CEE32A 5-pol IP44
6xPCE CEE16A 3-pol IP44.</t>
  </si>
  <si>
    <t>Блок розеток EDS ET 460.1 32А/380В CEE  =&gt;
6 х 16А/220В CEE</t>
  </si>
  <si>
    <t>Светодиодная LED-панель
Шаг пикселя 2,9 мм.</t>
  </si>
  <si>
    <t>VD WALL
LVP 603S</t>
  </si>
  <si>
    <t>SONY
HVR-S270E</t>
  </si>
  <si>
    <t>Antari
HZ-400</t>
  </si>
  <si>
    <t>Генератор тумана
Мощность: 400 Вт</t>
  </si>
  <si>
    <t>Стропа текстильные круглопрядные кольцевые
черные (металлический сердечник), длина 4 м.</t>
  </si>
  <si>
    <t>Стропа текстильные круглопрядные кольцевые
черные (металлический сердечник), длина 2 м.</t>
  </si>
  <si>
    <t xml:space="preserve">Blackmagic
HYPERDECK Studio </t>
  </si>
  <si>
    <t>2. Затраты на оплату труда персонала ***</t>
  </si>
  <si>
    <t xml:space="preserve">***- Исполнитель должен предусмотреть замещение персонала в случае невозможности работы на мероприятии по тем или иным причинам. </t>
  </si>
  <si>
    <t>Стоимость услуг по техническому обеспечению матчей Чемпионата КХЛ/МХЛ/ВХЛ в сезоне 2025/2026 в здании «G-Drive Арены»</t>
  </si>
  <si>
    <t>Стоимость услуг за 1 матч Чемпионата КХЛ/МХЛ/ВХЛ сезона 2025/2026 (включая Регулярный чемпионат и Плей-офф****), руб.</t>
  </si>
  <si>
    <t>Общая стоимость услуг за 34 матча Регулярного Чемпионата КХЛ в сезоне 2025/2026, руб.</t>
  </si>
  <si>
    <t>• г. Омск, ул. Лукашевича, 35 («G-Drive Арена»); 
• Прилегающая уличная территория к зданию «G-Drive Арены»;
• Иные открытые и крытые площадки г. Омска, указываемые Заказчиком.</t>
  </si>
  <si>
    <t>Договор вступает в силу с даты заключения и действует до полного исполнения Сторонами обязательств по договору</t>
  </si>
  <si>
    <t>* - Исполнитель по согласованию с Заказчиком имеет право предложить аналогичное оборудование для оказания услуг, идентичное по функциональному назначению, количеству, применению и не уступающее по техническим характеристикам оборудованию, представленному в Техническом задании.</t>
  </si>
  <si>
    <t>**** - Максимальное количесвто матчей в серии Плей-офф - 16 матчей.</t>
  </si>
  <si>
    <r>
      <t xml:space="preserve">к Предложению на участие в Отборе № </t>
    </r>
    <r>
      <rPr>
        <sz val="11"/>
        <rFont val="Times New Roman"/>
        <family val="1"/>
        <charset val="204"/>
      </rPr>
      <t>48-2025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</si>
</sst>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</font>
    <font>
      <i/>
      <sz val="11"/>
      <color theme="1"/>
      <name val="Times New Roman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/>
    <xf numFmtId="49" fontId="5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0" fillId="0" borderId="0" xfId="0" applyAlignment="1">
      <alignment horizontal="right"/>
    </xf>
    <xf numFmtId="49" fontId="5" fillId="0" borderId="1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39BBD-B30A-419D-999F-0FC0503B13AE}">
  <sheetPr>
    <pageSetUpPr fitToPage="1"/>
  </sheetPr>
  <dimension ref="A1:J89"/>
  <sheetViews>
    <sheetView tabSelected="1" topLeftCell="A55" zoomScale="106" zoomScaleNormal="106" workbookViewId="0">
      <selection activeCell="E67" sqref="E67"/>
    </sheetView>
  </sheetViews>
  <sheetFormatPr defaultRowHeight="15" x14ac:dyDescent="0.25"/>
  <cols>
    <col min="1" max="1" width="7.42578125" customWidth="1"/>
    <col min="2" max="2" width="32.140625" customWidth="1"/>
    <col min="3" max="3" width="55.5703125" customWidth="1"/>
    <col min="4" max="4" width="14.85546875" customWidth="1"/>
    <col min="5" max="5" width="15.7109375" customWidth="1"/>
    <col min="6" max="6" width="16.28515625" customWidth="1"/>
    <col min="7" max="7" width="13.7109375" customWidth="1"/>
    <col min="8" max="8" width="14.85546875" customWidth="1"/>
  </cols>
  <sheetData>
    <row r="1" spans="1:10" x14ac:dyDescent="0.25">
      <c r="E1" s="24"/>
      <c r="F1" s="29" t="s">
        <v>163</v>
      </c>
      <c r="G1" s="29"/>
      <c r="H1" s="29"/>
      <c r="I1" s="14"/>
      <c r="J1" s="14"/>
    </row>
    <row r="2" spans="1:10" x14ac:dyDescent="0.25">
      <c r="E2" s="29" t="s">
        <v>211</v>
      </c>
      <c r="F2" s="29"/>
      <c r="G2" s="29"/>
      <c r="H2" s="29"/>
      <c r="I2" s="14"/>
      <c r="J2" s="14"/>
    </row>
    <row r="3" spans="1:10" x14ac:dyDescent="0.25">
      <c r="E3" s="24"/>
      <c r="F3" s="29" t="s">
        <v>164</v>
      </c>
      <c r="G3" s="29"/>
      <c r="H3" s="29"/>
      <c r="I3" s="14"/>
      <c r="J3" s="14"/>
    </row>
    <row r="4" spans="1:10" x14ac:dyDescent="0.25">
      <c r="E4" s="24"/>
      <c r="F4" s="29" t="s">
        <v>165</v>
      </c>
      <c r="G4" s="29"/>
      <c r="H4" s="29"/>
      <c r="I4" s="14"/>
      <c r="J4" s="14"/>
    </row>
    <row r="5" spans="1:10" x14ac:dyDescent="0.25">
      <c r="E5" s="24"/>
      <c r="F5" s="29" t="s">
        <v>166</v>
      </c>
      <c r="G5" s="29"/>
      <c r="H5" s="29"/>
      <c r="I5" s="14"/>
      <c r="J5" s="14"/>
    </row>
    <row r="7" spans="1:10" ht="14.45" customHeight="1" x14ac:dyDescent="0.25">
      <c r="B7" s="35" t="s">
        <v>204</v>
      </c>
      <c r="C7" s="36"/>
      <c r="D7" s="36"/>
      <c r="E7" s="36"/>
      <c r="F7" s="36"/>
      <c r="G7" s="36"/>
      <c r="H7" s="36"/>
      <c r="I7" s="36"/>
    </row>
    <row r="8" spans="1:10" ht="68.45" customHeight="1" x14ac:dyDescent="0.25">
      <c r="A8" s="4" t="s">
        <v>0</v>
      </c>
      <c r="B8" s="5" t="s">
        <v>1</v>
      </c>
      <c r="C8" s="5" t="s">
        <v>2</v>
      </c>
      <c r="D8" s="6" t="s">
        <v>3</v>
      </c>
      <c r="E8" s="6" t="s">
        <v>4</v>
      </c>
      <c r="F8" s="7" t="s">
        <v>187</v>
      </c>
      <c r="G8" s="6" t="s">
        <v>5</v>
      </c>
      <c r="H8" s="7" t="s">
        <v>188</v>
      </c>
    </row>
    <row r="9" spans="1:10" x14ac:dyDescent="0.25">
      <c r="A9" s="46" t="s">
        <v>6</v>
      </c>
      <c r="B9" s="47"/>
      <c r="C9" s="47"/>
      <c r="D9" s="47"/>
      <c r="E9" s="47"/>
      <c r="F9" s="47"/>
      <c r="G9" s="47"/>
      <c r="H9" s="48"/>
    </row>
    <row r="10" spans="1:10" x14ac:dyDescent="0.25">
      <c r="A10" s="25" t="s">
        <v>7</v>
      </c>
      <c r="B10" s="8" t="s">
        <v>8</v>
      </c>
      <c r="C10" s="13" t="s">
        <v>146</v>
      </c>
      <c r="D10" s="9">
        <v>1</v>
      </c>
      <c r="E10" s="27">
        <v>0</v>
      </c>
      <c r="F10" s="28">
        <f>E10*1.2</f>
        <v>0</v>
      </c>
      <c r="G10" s="27">
        <f>D10*E10</f>
        <v>0</v>
      </c>
      <c r="H10" s="27">
        <f>D10*F10</f>
        <v>0</v>
      </c>
    </row>
    <row r="11" spans="1:10" ht="30" x14ac:dyDescent="0.25">
      <c r="A11" s="26" t="s">
        <v>9</v>
      </c>
      <c r="B11" s="13" t="s">
        <v>10</v>
      </c>
      <c r="C11" s="8" t="s">
        <v>189</v>
      </c>
      <c r="D11" s="9">
        <v>3</v>
      </c>
      <c r="E11" s="27">
        <v>0</v>
      </c>
      <c r="F11" s="28">
        <f t="shared" ref="F11:F65" si="0">E11*1.2</f>
        <v>0</v>
      </c>
      <c r="G11" s="27">
        <f t="shared" ref="G11:G65" si="1">D11*E11</f>
        <v>0</v>
      </c>
      <c r="H11" s="27">
        <f t="shared" ref="H11:H65" si="2">D11*F11</f>
        <v>0</v>
      </c>
    </row>
    <row r="12" spans="1:10" ht="30" x14ac:dyDescent="0.25">
      <c r="A12" s="25" t="s">
        <v>11</v>
      </c>
      <c r="B12" s="8" t="s">
        <v>12</v>
      </c>
      <c r="C12" s="8" t="s">
        <v>13</v>
      </c>
      <c r="D12" s="9">
        <v>3</v>
      </c>
      <c r="E12" s="27">
        <v>0</v>
      </c>
      <c r="F12" s="28">
        <f t="shared" si="0"/>
        <v>0</v>
      </c>
      <c r="G12" s="27">
        <f t="shared" si="1"/>
        <v>0</v>
      </c>
      <c r="H12" s="27">
        <f t="shared" si="2"/>
        <v>0</v>
      </c>
    </row>
    <row r="13" spans="1:10" ht="25.9" customHeight="1" x14ac:dyDescent="0.25">
      <c r="A13" s="25" t="s">
        <v>14</v>
      </c>
      <c r="B13" s="13" t="s">
        <v>15</v>
      </c>
      <c r="C13" s="8" t="s">
        <v>16</v>
      </c>
      <c r="D13" s="9">
        <v>15</v>
      </c>
      <c r="E13" s="27">
        <v>0</v>
      </c>
      <c r="F13" s="28">
        <f t="shared" si="0"/>
        <v>0</v>
      </c>
      <c r="G13" s="27">
        <f t="shared" si="1"/>
        <v>0</v>
      </c>
      <c r="H13" s="27">
        <f t="shared" si="2"/>
        <v>0</v>
      </c>
    </row>
    <row r="14" spans="1:10" ht="29.25" customHeight="1" x14ac:dyDescent="0.25">
      <c r="A14" s="25" t="s">
        <v>17</v>
      </c>
      <c r="B14" s="13" t="s">
        <v>18</v>
      </c>
      <c r="C14" s="8" t="s">
        <v>19</v>
      </c>
      <c r="D14" s="9">
        <v>12</v>
      </c>
      <c r="E14" s="27">
        <v>0</v>
      </c>
      <c r="F14" s="28">
        <f t="shared" si="0"/>
        <v>0</v>
      </c>
      <c r="G14" s="27">
        <f t="shared" si="1"/>
        <v>0</v>
      </c>
      <c r="H14" s="27">
        <f t="shared" si="2"/>
        <v>0</v>
      </c>
    </row>
    <row r="15" spans="1:10" ht="16.899999999999999" customHeight="1" x14ac:dyDescent="0.25">
      <c r="A15" s="25" t="s">
        <v>20</v>
      </c>
      <c r="B15" s="13" t="s">
        <v>190</v>
      </c>
      <c r="C15" s="8" t="s">
        <v>22</v>
      </c>
      <c r="D15" s="9">
        <v>7</v>
      </c>
      <c r="E15" s="27">
        <v>0</v>
      </c>
      <c r="F15" s="28">
        <f t="shared" si="0"/>
        <v>0</v>
      </c>
      <c r="G15" s="27">
        <f t="shared" si="1"/>
        <v>0</v>
      </c>
      <c r="H15" s="27">
        <f t="shared" si="2"/>
        <v>0</v>
      </c>
    </row>
    <row r="16" spans="1:10" ht="30" x14ac:dyDescent="0.25">
      <c r="A16" s="25" t="s">
        <v>21</v>
      </c>
      <c r="B16" s="8" t="s">
        <v>147</v>
      </c>
      <c r="C16" s="8" t="s">
        <v>148</v>
      </c>
      <c r="D16" s="9">
        <v>24</v>
      </c>
      <c r="E16" s="27">
        <v>0</v>
      </c>
      <c r="F16" s="28">
        <f t="shared" si="0"/>
        <v>0</v>
      </c>
      <c r="G16" s="27">
        <f t="shared" si="1"/>
        <v>0</v>
      </c>
      <c r="H16" s="27">
        <f t="shared" si="2"/>
        <v>0</v>
      </c>
    </row>
    <row r="17" spans="1:8" ht="30" x14ac:dyDescent="0.25">
      <c r="A17" s="25" t="s">
        <v>23</v>
      </c>
      <c r="B17" s="8" t="s">
        <v>24</v>
      </c>
      <c r="C17" s="8" t="s">
        <v>25</v>
      </c>
      <c r="D17" s="9">
        <v>3</v>
      </c>
      <c r="E17" s="27">
        <v>0</v>
      </c>
      <c r="F17" s="28">
        <f t="shared" si="0"/>
        <v>0</v>
      </c>
      <c r="G17" s="27">
        <f t="shared" si="1"/>
        <v>0</v>
      </c>
      <c r="H17" s="27">
        <f t="shared" si="2"/>
        <v>0</v>
      </c>
    </row>
    <row r="18" spans="1:8" ht="30" x14ac:dyDescent="0.25">
      <c r="A18" s="25" t="s">
        <v>26</v>
      </c>
      <c r="B18" s="8" t="s">
        <v>27</v>
      </c>
      <c r="C18" s="8" t="s">
        <v>28</v>
      </c>
      <c r="D18" s="9">
        <v>9</v>
      </c>
      <c r="E18" s="27">
        <v>0</v>
      </c>
      <c r="F18" s="28">
        <f t="shared" si="0"/>
        <v>0</v>
      </c>
      <c r="G18" s="27">
        <f t="shared" si="1"/>
        <v>0</v>
      </c>
      <c r="H18" s="27">
        <f t="shared" si="2"/>
        <v>0</v>
      </c>
    </row>
    <row r="19" spans="1:8" ht="42" customHeight="1" x14ac:dyDescent="0.25">
      <c r="A19" s="25" t="s">
        <v>29</v>
      </c>
      <c r="B19" s="8" t="s">
        <v>30</v>
      </c>
      <c r="C19" s="13" t="s">
        <v>191</v>
      </c>
      <c r="D19" s="9">
        <v>4</v>
      </c>
      <c r="E19" s="27">
        <v>0</v>
      </c>
      <c r="F19" s="28">
        <f t="shared" si="0"/>
        <v>0</v>
      </c>
      <c r="G19" s="27">
        <f t="shared" si="1"/>
        <v>0</v>
      </c>
      <c r="H19" s="27">
        <f t="shared" si="2"/>
        <v>0</v>
      </c>
    </row>
    <row r="20" spans="1:8" x14ac:dyDescent="0.25">
      <c r="A20" s="25" t="s">
        <v>31</v>
      </c>
      <c r="B20" s="8" t="s">
        <v>32</v>
      </c>
      <c r="C20" s="8" t="s">
        <v>33</v>
      </c>
      <c r="D20" s="9">
        <v>12</v>
      </c>
      <c r="E20" s="27">
        <v>0</v>
      </c>
      <c r="F20" s="28">
        <f t="shared" si="0"/>
        <v>0</v>
      </c>
      <c r="G20" s="27">
        <f t="shared" si="1"/>
        <v>0</v>
      </c>
      <c r="H20" s="27">
        <f t="shared" si="2"/>
        <v>0</v>
      </c>
    </row>
    <row r="21" spans="1:8" x14ac:dyDescent="0.25">
      <c r="A21" s="25" t="s">
        <v>34</v>
      </c>
      <c r="B21" s="8" t="s">
        <v>35</v>
      </c>
      <c r="C21" s="8" t="s">
        <v>36</v>
      </c>
      <c r="D21" s="9">
        <v>4</v>
      </c>
      <c r="E21" s="27">
        <v>0</v>
      </c>
      <c r="F21" s="28">
        <f t="shared" si="0"/>
        <v>0</v>
      </c>
      <c r="G21" s="27">
        <f t="shared" si="1"/>
        <v>0</v>
      </c>
      <c r="H21" s="27">
        <f t="shared" si="2"/>
        <v>0</v>
      </c>
    </row>
    <row r="22" spans="1:8" ht="48.75" customHeight="1" x14ac:dyDescent="0.25">
      <c r="A22" s="25" t="s">
        <v>37</v>
      </c>
      <c r="B22" s="13" t="s">
        <v>193</v>
      </c>
      <c r="C22" s="13" t="s">
        <v>192</v>
      </c>
      <c r="D22" s="9">
        <v>4</v>
      </c>
      <c r="E22" s="27">
        <v>0</v>
      </c>
      <c r="F22" s="28">
        <f t="shared" si="0"/>
        <v>0</v>
      </c>
      <c r="G22" s="27">
        <f t="shared" si="1"/>
        <v>0</v>
      </c>
      <c r="H22" s="27">
        <f t="shared" si="2"/>
        <v>0</v>
      </c>
    </row>
    <row r="23" spans="1:8" x14ac:dyDescent="0.25">
      <c r="A23" s="25" t="s">
        <v>38</v>
      </c>
      <c r="B23" s="8" t="s">
        <v>8</v>
      </c>
      <c r="C23" s="8" t="s">
        <v>8</v>
      </c>
      <c r="D23" s="9">
        <v>2</v>
      </c>
      <c r="E23" s="27">
        <v>0</v>
      </c>
      <c r="F23" s="28">
        <f t="shared" si="0"/>
        <v>0</v>
      </c>
      <c r="G23" s="27">
        <f t="shared" si="1"/>
        <v>0</v>
      </c>
      <c r="H23" s="27">
        <f t="shared" si="2"/>
        <v>0</v>
      </c>
    </row>
    <row r="24" spans="1:8" ht="50.25" customHeight="1" x14ac:dyDescent="0.25">
      <c r="A24" s="25" t="s">
        <v>39</v>
      </c>
      <c r="B24" s="8" t="s">
        <v>169</v>
      </c>
      <c r="C24" s="8" t="s">
        <v>149</v>
      </c>
      <c r="D24" s="9">
        <v>8</v>
      </c>
      <c r="E24" s="27">
        <v>0</v>
      </c>
      <c r="F24" s="28">
        <f t="shared" si="0"/>
        <v>0</v>
      </c>
      <c r="G24" s="27">
        <f t="shared" si="1"/>
        <v>0</v>
      </c>
      <c r="H24" s="27">
        <f t="shared" si="2"/>
        <v>0</v>
      </c>
    </row>
    <row r="25" spans="1:8" ht="35.25" customHeight="1" x14ac:dyDescent="0.25">
      <c r="A25" s="25" t="s">
        <v>40</v>
      </c>
      <c r="B25" s="8" t="s">
        <v>170</v>
      </c>
      <c r="C25" s="8" t="s">
        <v>41</v>
      </c>
      <c r="D25" s="9">
        <v>6</v>
      </c>
      <c r="E25" s="27">
        <v>0</v>
      </c>
      <c r="F25" s="28">
        <f t="shared" si="0"/>
        <v>0</v>
      </c>
      <c r="G25" s="27">
        <f t="shared" si="1"/>
        <v>0</v>
      </c>
      <c r="H25" s="27">
        <f t="shared" si="2"/>
        <v>0</v>
      </c>
    </row>
    <row r="26" spans="1:8" ht="14.45" customHeight="1" x14ac:dyDescent="0.25">
      <c r="A26" s="25" t="s">
        <v>42</v>
      </c>
      <c r="B26" s="8" t="s">
        <v>171</v>
      </c>
      <c r="C26" s="8" t="s">
        <v>43</v>
      </c>
      <c r="D26" s="9">
        <v>4</v>
      </c>
      <c r="E26" s="27">
        <v>0</v>
      </c>
      <c r="F26" s="28">
        <f t="shared" si="0"/>
        <v>0</v>
      </c>
      <c r="G26" s="27">
        <f t="shared" si="1"/>
        <v>0</v>
      </c>
      <c r="H26" s="27">
        <f t="shared" si="2"/>
        <v>0</v>
      </c>
    </row>
    <row r="27" spans="1:8" ht="21.75" customHeight="1" x14ac:dyDescent="0.25">
      <c r="A27" s="26" t="s">
        <v>44</v>
      </c>
      <c r="B27" s="13" t="s">
        <v>172</v>
      </c>
      <c r="C27" s="13" t="s">
        <v>150</v>
      </c>
      <c r="D27" s="22">
        <v>1</v>
      </c>
      <c r="E27" s="27">
        <v>0</v>
      </c>
      <c r="F27" s="28">
        <f t="shared" si="0"/>
        <v>0</v>
      </c>
      <c r="G27" s="27">
        <f t="shared" si="1"/>
        <v>0</v>
      </c>
      <c r="H27" s="27">
        <f t="shared" si="2"/>
        <v>0</v>
      </c>
    </row>
    <row r="28" spans="1:8" ht="49.5" customHeight="1" x14ac:dyDescent="0.25">
      <c r="A28" s="26" t="s">
        <v>45</v>
      </c>
      <c r="B28" s="13" t="s">
        <v>173</v>
      </c>
      <c r="C28" s="13" t="s">
        <v>47</v>
      </c>
      <c r="D28" s="22">
        <v>3</v>
      </c>
      <c r="E28" s="27">
        <v>0</v>
      </c>
      <c r="F28" s="28">
        <f t="shared" si="0"/>
        <v>0</v>
      </c>
      <c r="G28" s="27">
        <f t="shared" si="1"/>
        <v>0</v>
      </c>
      <c r="H28" s="27">
        <f t="shared" si="2"/>
        <v>0</v>
      </c>
    </row>
    <row r="29" spans="1:8" ht="48.75" customHeight="1" x14ac:dyDescent="0.25">
      <c r="A29" s="26" t="s">
        <v>46</v>
      </c>
      <c r="B29" s="13" t="s">
        <v>174</v>
      </c>
      <c r="C29" s="13" t="s">
        <v>151</v>
      </c>
      <c r="D29" s="22">
        <v>2</v>
      </c>
      <c r="E29" s="27">
        <v>0</v>
      </c>
      <c r="F29" s="28">
        <f t="shared" si="0"/>
        <v>0</v>
      </c>
      <c r="G29" s="27">
        <f t="shared" si="1"/>
        <v>0</v>
      </c>
      <c r="H29" s="27">
        <f t="shared" si="2"/>
        <v>0</v>
      </c>
    </row>
    <row r="30" spans="1:8" ht="27" customHeight="1" x14ac:dyDescent="0.25">
      <c r="A30" s="25" t="s">
        <v>48</v>
      </c>
      <c r="B30" s="8" t="s">
        <v>175</v>
      </c>
      <c r="C30" s="8" t="s">
        <v>152</v>
      </c>
      <c r="D30" s="9">
        <v>1</v>
      </c>
      <c r="E30" s="27">
        <v>0</v>
      </c>
      <c r="F30" s="28">
        <f t="shared" si="0"/>
        <v>0</v>
      </c>
      <c r="G30" s="27">
        <f t="shared" si="1"/>
        <v>0</v>
      </c>
      <c r="H30" s="27">
        <f t="shared" si="2"/>
        <v>0</v>
      </c>
    </row>
    <row r="31" spans="1:8" x14ac:dyDescent="0.25">
      <c r="A31" s="25" t="s">
        <v>49</v>
      </c>
      <c r="B31" s="8" t="s">
        <v>51</v>
      </c>
      <c r="C31" s="8" t="s">
        <v>52</v>
      </c>
      <c r="D31" s="9">
        <v>1</v>
      </c>
      <c r="E31" s="27">
        <v>0</v>
      </c>
      <c r="F31" s="28">
        <f t="shared" si="0"/>
        <v>0</v>
      </c>
      <c r="G31" s="27">
        <f t="shared" si="1"/>
        <v>0</v>
      </c>
      <c r="H31" s="27">
        <f t="shared" si="2"/>
        <v>0</v>
      </c>
    </row>
    <row r="32" spans="1:8" ht="30" x14ac:dyDescent="0.25">
      <c r="A32" s="25" t="s">
        <v>50</v>
      </c>
      <c r="B32" s="8" t="s">
        <v>54</v>
      </c>
      <c r="C32" s="8" t="s">
        <v>55</v>
      </c>
      <c r="D32" s="9">
        <v>1</v>
      </c>
      <c r="E32" s="27">
        <v>0</v>
      </c>
      <c r="F32" s="28">
        <f t="shared" si="0"/>
        <v>0</v>
      </c>
      <c r="G32" s="27">
        <f t="shared" si="1"/>
        <v>0</v>
      </c>
      <c r="H32" s="27">
        <f t="shared" si="2"/>
        <v>0</v>
      </c>
    </row>
    <row r="33" spans="1:8" x14ac:dyDescent="0.25">
      <c r="A33" s="25" t="s">
        <v>53</v>
      </c>
      <c r="B33" s="8" t="s">
        <v>8</v>
      </c>
      <c r="C33" s="8" t="s">
        <v>8</v>
      </c>
      <c r="D33" s="9">
        <v>2</v>
      </c>
      <c r="E33" s="27">
        <v>0</v>
      </c>
      <c r="F33" s="28">
        <f t="shared" si="0"/>
        <v>0</v>
      </c>
      <c r="G33" s="27">
        <f t="shared" si="1"/>
        <v>0</v>
      </c>
      <c r="H33" s="27">
        <f t="shared" si="2"/>
        <v>0</v>
      </c>
    </row>
    <row r="34" spans="1:8" ht="30" x14ac:dyDescent="0.25">
      <c r="A34" s="25" t="s">
        <v>56</v>
      </c>
      <c r="B34" s="10" t="s">
        <v>59</v>
      </c>
      <c r="C34" s="13" t="s">
        <v>194</v>
      </c>
      <c r="D34" s="9">
        <v>30</v>
      </c>
      <c r="E34" s="27">
        <v>0</v>
      </c>
      <c r="F34" s="28">
        <f t="shared" si="0"/>
        <v>0</v>
      </c>
      <c r="G34" s="27">
        <f t="shared" si="1"/>
        <v>0</v>
      </c>
      <c r="H34" s="27">
        <f t="shared" si="2"/>
        <v>0</v>
      </c>
    </row>
    <row r="35" spans="1:8" ht="30" x14ac:dyDescent="0.25">
      <c r="A35" s="25" t="s">
        <v>57</v>
      </c>
      <c r="B35" s="13" t="s">
        <v>195</v>
      </c>
      <c r="C35" s="8" t="s">
        <v>61</v>
      </c>
      <c r="D35" s="9">
        <v>1</v>
      </c>
      <c r="E35" s="27">
        <v>0</v>
      </c>
      <c r="F35" s="28">
        <f t="shared" si="0"/>
        <v>0</v>
      </c>
      <c r="G35" s="27">
        <f t="shared" si="1"/>
        <v>0</v>
      </c>
      <c r="H35" s="27">
        <f t="shared" si="2"/>
        <v>0</v>
      </c>
    </row>
    <row r="36" spans="1:8" ht="34.5" customHeight="1" x14ac:dyDescent="0.25">
      <c r="A36" s="25" t="s">
        <v>58</v>
      </c>
      <c r="B36" s="23" t="s">
        <v>196</v>
      </c>
      <c r="C36" s="8" t="s">
        <v>65</v>
      </c>
      <c r="D36" s="9">
        <v>4</v>
      </c>
      <c r="E36" s="27">
        <v>0</v>
      </c>
      <c r="F36" s="28">
        <f t="shared" si="0"/>
        <v>0</v>
      </c>
      <c r="G36" s="27">
        <f t="shared" si="1"/>
        <v>0</v>
      </c>
      <c r="H36" s="27">
        <f t="shared" si="2"/>
        <v>0</v>
      </c>
    </row>
    <row r="37" spans="1:8" ht="27" customHeight="1" x14ac:dyDescent="0.25">
      <c r="A37" s="25" t="s">
        <v>60</v>
      </c>
      <c r="B37" s="10" t="s">
        <v>176</v>
      </c>
      <c r="C37" s="8" t="s">
        <v>67</v>
      </c>
      <c r="D37" s="9">
        <v>1</v>
      </c>
      <c r="E37" s="27">
        <v>0</v>
      </c>
      <c r="F37" s="28">
        <f t="shared" si="0"/>
        <v>0</v>
      </c>
      <c r="G37" s="27">
        <f t="shared" si="1"/>
        <v>0</v>
      </c>
      <c r="H37" s="27">
        <f t="shared" si="2"/>
        <v>0</v>
      </c>
    </row>
    <row r="38" spans="1:8" ht="30" x14ac:dyDescent="0.25">
      <c r="A38" s="25" t="s">
        <v>62</v>
      </c>
      <c r="B38" s="10" t="s">
        <v>69</v>
      </c>
      <c r="C38" s="8" t="s">
        <v>67</v>
      </c>
      <c r="D38" s="9">
        <v>3</v>
      </c>
      <c r="E38" s="27">
        <v>0</v>
      </c>
      <c r="F38" s="28">
        <f t="shared" si="0"/>
        <v>0</v>
      </c>
      <c r="G38" s="27">
        <f t="shared" si="1"/>
        <v>0</v>
      </c>
      <c r="H38" s="27">
        <f t="shared" si="2"/>
        <v>0</v>
      </c>
    </row>
    <row r="39" spans="1:8" ht="30" x14ac:dyDescent="0.25">
      <c r="A39" s="25" t="s">
        <v>63</v>
      </c>
      <c r="B39" s="13" t="s">
        <v>201</v>
      </c>
      <c r="C39" s="8" t="s">
        <v>153</v>
      </c>
      <c r="D39" s="9">
        <v>1</v>
      </c>
      <c r="E39" s="27">
        <v>0</v>
      </c>
      <c r="F39" s="28">
        <f t="shared" si="0"/>
        <v>0</v>
      </c>
      <c r="G39" s="27">
        <f t="shared" si="1"/>
        <v>0</v>
      </c>
      <c r="H39" s="27">
        <f t="shared" si="2"/>
        <v>0</v>
      </c>
    </row>
    <row r="40" spans="1:8" x14ac:dyDescent="0.25">
      <c r="A40" s="25" t="s">
        <v>167</v>
      </c>
      <c r="B40" s="10" t="s">
        <v>76</v>
      </c>
      <c r="C40" s="8" t="s">
        <v>77</v>
      </c>
      <c r="D40" s="9">
        <v>1</v>
      </c>
      <c r="E40" s="27">
        <v>0</v>
      </c>
      <c r="F40" s="28">
        <f t="shared" si="0"/>
        <v>0</v>
      </c>
      <c r="G40" s="27">
        <f t="shared" si="1"/>
        <v>0</v>
      </c>
      <c r="H40" s="27">
        <f t="shared" si="2"/>
        <v>0</v>
      </c>
    </row>
    <row r="41" spans="1:8" ht="42.6" customHeight="1" x14ac:dyDescent="0.25">
      <c r="A41" s="25" t="s">
        <v>168</v>
      </c>
      <c r="B41" s="10" t="s">
        <v>80</v>
      </c>
      <c r="C41" s="10" t="s">
        <v>81</v>
      </c>
      <c r="D41" s="9">
        <v>4</v>
      </c>
      <c r="E41" s="27">
        <v>0</v>
      </c>
      <c r="F41" s="28">
        <f t="shared" si="0"/>
        <v>0</v>
      </c>
      <c r="G41" s="27">
        <f t="shared" si="1"/>
        <v>0</v>
      </c>
      <c r="H41" s="27">
        <f t="shared" si="2"/>
        <v>0</v>
      </c>
    </row>
    <row r="42" spans="1:8" ht="28.15" customHeight="1" x14ac:dyDescent="0.25">
      <c r="A42" s="25" t="s">
        <v>64</v>
      </c>
      <c r="B42" s="11" t="s">
        <v>84</v>
      </c>
      <c r="C42" s="11" t="s">
        <v>85</v>
      </c>
      <c r="D42" s="9">
        <v>6</v>
      </c>
      <c r="E42" s="27">
        <v>0</v>
      </c>
      <c r="F42" s="28">
        <f t="shared" si="0"/>
        <v>0</v>
      </c>
      <c r="G42" s="27">
        <f t="shared" si="1"/>
        <v>0</v>
      </c>
      <c r="H42" s="27">
        <f t="shared" si="2"/>
        <v>0</v>
      </c>
    </row>
    <row r="43" spans="1:8" x14ac:dyDescent="0.25">
      <c r="A43" s="25" t="s">
        <v>66</v>
      </c>
      <c r="B43" s="8" t="s">
        <v>154</v>
      </c>
      <c r="C43" s="8" t="s">
        <v>155</v>
      </c>
      <c r="D43" s="9">
        <v>15</v>
      </c>
      <c r="E43" s="27">
        <v>0</v>
      </c>
      <c r="F43" s="28">
        <f t="shared" si="0"/>
        <v>0</v>
      </c>
      <c r="G43" s="27">
        <f t="shared" si="1"/>
        <v>0</v>
      </c>
      <c r="H43" s="27">
        <f t="shared" si="2"/>
        <v>0</v>
      </c>
    </row>
    <row r="44" spans="1:8" ht="31.15" customHeight="1" x14ac:dyDescent="0.25">
      <c r="A44" s="25" t="s">
        <v>68</v>
      </c>
      <c r="B44" s="10" t="s">
        <v>87</v>
      </c>
      <c r="C44" s="10" t="s">
        <v>88</v>
      </c>
      <c r="D44" s="9">
        <v>24</v>
      </c>
      <c r="E44" s="27">
        <v>0</v>
      </c>
      <c r="F44" s="28">
        <f t="shared" si="0"/>
        <v>0</v>
      </c>
      <c r="G44" s="27">
        <f t="shared" si="1"/>
        <v>0</v>
      </c>
      <c r="H44" s="27">
        <f t="shared" si="2"/>
        <v>0</v>
      </c>
    </row>
    <row r="45" spans="1:8" ht="28.9" customHeight="1" x14ac:dyDescent="0.25">
      <c r="A45" s="25" t="s">
        <v>70</v>
      </c>
      <c r="B45" s="10" t="s">
        <v>87</v>
      </c>
      <c r="C45" s="10" t="s">
        <v>90</v>
      </c>
      <c r="D45" s="9">
        <v>20</v>
      </c>
      <c r="E45" s="27">
        <v>0</v>
      </c>
      <c r="F45" s="28">
        <f t="shared" si="0"/>
        <v>0</v>
      </c>
      <c r="G45" s="27">
        <f t="shared" si="1"/>
        <v>0</v>
      </c>
      <c r="H45" s="27">
        <f t="shared" si="2"/>
        <v>0</v>
      </c>
    </row>
    <row r="46" spans="1:8" ht="33" customHeight="1" x14ac:dyDescent="0.25">
      <c r="A46" s="25" t="s">
        <v>71</v>
      </c>
      <c r="B46" s="8" t="s">
        <v>177</v>
      </c>
      <c r="C46" s="8" t="s">
        <v>93</v>
      </c>
      <c r="D46" s="9">
        <v>4</v>
      </c>
      <c r="E46" s="27">
        <v>0</v>
      </c>
      <c r="F46" s="28">
        <f t="shared" si="0"/>
        <v>0</v>
      </c>
      <c r="G46" s="27">
        <f t="shared" si="1"/>
        <v>0</v>
      </c>
      <c r="H46" s="27">
        <f t="shared" si="2"/>
        <v>0</v>
      </c>
    </row>
    <row r="47" spans="1:8" ht="27.6" customHeight="1" x14ac:dyDescent="0.25">
      <c r="A47" s="26" t="s">
        <v>72</v>
      </c>
      <c r="B47" s="13" t="s">
        <v>178</v>
      </c>
      <c r="C47" s="13" t="s">
        <v>93</v>
      </c>
      <c r="D47" s="22">
        <v>10</v>
      </c>
      <c r="E47" s="27">
        <v>0</v>
      </c>
      <c r="F47" s="28">
        <f t="shared" si="0"/>
        <v>0</v>
      </c>
      <c r="G47" s="27">
        <f t="shared" si="1"/>
        <v>0</v>
      </c>
      <c r="H47" s="27">
        <f t="shared" si="2"/>
        <v>0</v>
      </c>
    </row>
    <row r="48" spans="1:8" ht="12" customHeight="1" x14ac:dyDescent="0.25">
      <c r="A48" s="25" t="s">
        <v>73</v>
      </c>
      <c r="B48" s="8" t="s">
        <v>179</v>
      </c>
      <c r="C48" s="8" t="s">
        <v>95</v>
      </c>
      <c r="D48" s="9">
        <v>1</v>
      </c>
      <c r="E48" s="27">
        <v>0</v>
      </c>
      <c r="F48" s="28">
        <f t="shared" si="0"/>
        <v>0</v>
      </c>
      <c r="G48" s="27">
        <f t="shared" si="1"/>
        <v>0</v>
      </c>
      <c r="H48" s="27">
        <f t="shared" si="2"/>
        <v>0</v>
      </c>
    </row>
    <row r="49" spans="1:8" ht="33.6" customHeight="1" x14ac:dyDescent="0.25">
      <c r="A49" s="25" t="s">
        <v>74</v>
      </c>
      <c r="B49" s="8" t="s">
        <v>180</v>
      </c>
      <c r="C49" s="8" t="s">
        <v>97</v>
      </c>
      <c r="D49" s="9">
        <v>2</v>
      </c>
      <c r="E49" s="27">
        <v>0</v>
      </c>
      <c r="F49" s="28">
        <f t="shared" si="0"/>
        <v>0</v>
      </c>
      <c r="G49" s="27">
        <f t="shared" si="1"/>
        <v>0</v>
      </c>
      <c r="H49" s="27">
        <f t="shared" si="2"/>
        <v>0</v>
      </c>
    </row>
    <row r="50" spans="1:8" ht="23.45" customHeight="1" x14ac:dyDescent="0.25">
      <c r="A50" s="25" t="s">
        <v>75</v>
      </c>
      <c r="B50" s="8" t="s">
        <v>181</v>
      </c>
      <c r="C50" s="8" t="s">
        <v>156</v>
      </c>
      <c r="D50" s="9">
        <v>2</v>
      </c>
      <c r="E50" s="27">
        <v>0</v>
      </c>
      <c r="F50" s="28">
        <f t="shared" si="0"/>
        <v>0</v>
      </c>
      <c r="G50" s="27">
        <f t="shared" si="1"/>
        <v>0</v>
      </c>
      <c r="H50" s="27">
        <f t="shared" si="2"/>
        <v>0</v>
      </c>
    </row>
    <row r="51" spans="1:8" x14ac:dyDescent="0.25">
      <c r="A51" s="25" t="s">
        <v>78</v>
      </c>
      <c r="B51" s="8" t="s">
        <v>100</v>
      </c>
      <c r="C51" s="8" t="s">
        <v>101</v>
      </c>
      <c r="D51" s="9">
        <v>4</v>
      </c>
      <c r="E51" s="27">
        <v>0</v>
      </c>
      <c r="F51" s="28">
        <f t="shared" si="0"/>
        <v>0</v>
      </c>
      <c r="G51" s="27">
        <f t="shared" si="1"/>
        <v>0</v>
      </c>
      <c r="H51" s="27">
        <f t="shared" si="2"/>
        <v>0</v>
      </c>
    </row>
    <row r="52" spans="1:8" x14ac:dyDescent="0.25">
      <c r="A52" s="25" t="s">
        <v>79</v>
      </c>
      <c r="B52" s="10" t="s">
        <v>103</v>
      </c>
      <c r="C52" s="8" t="s">
        <v>104</v>
      </c>
      <c r="D52" s="9">
        <v>2</v>
      </c>
      <c r="E52" s="27">
        <v>0</v>
      </c>
      <c r="F52" s="28">
        <f t="shared" si="0"/>
        <v>0</v>
      </c>
      <c r="G52" s="27">
        <f t="shared" si="1"/>
        <v>0</v>
      </c>
      <c r="H52" s="27">
        <f t="shared" si="2"/>
        <v>0</v>
      </c>
    </row>
    <row r="53" spans="1:8" x14ac:dyDescent="0.25">
      <c r="A53" s="25" t="s">
        <v>82</v>
      </c>
      <c r="B53" s="10" t="s">
        <v>157</v>
      </c>
      <c r="C53" s="10" t="s">
        <v>158</v>
      </c>
      <c r="D53" s="9">
        <v>2</v>
      </c>
      <c r="E53" s="27">
        <v>0</v>
      </c>
      <c r="F53" s="28">
        <f t="shared" si="0"/>
        <v>0</v>
      </c>
      <c r="G53" s="27">
        <f t="shared" si="1"/>
        <v>0</v>
      </c>
      <c r="H53" s="27">
        <f t="shared" si="2"/>
        <v>0</v>
      </c>
    </row>
    <row r="54" spans="1:8" ht="30" x14ac:dyDescent="0.25">
      <c r="A54" s="25" t="s">
        <v>83</v>
      </c>
      <c r="B54" s="10" t="s">
        <v>107</v>
      </c>
      <c r="C54" s="23" t="s">
        <v>200</v>
      </c>
      <c r="D54" s="9">
        <v>2</v>
      </c>
      <c r="E54" s="27">
        <v>0</v>
      </c>
      <c r="F54" s="28">
        <f t="shared" si="0"/>
        <v>0</v>
      </c>
      <c r="G54" s="27">
        <f t="shared" si="1"/>
        <v>0</v>
      </c>
      <c r="H54" s="27">
        <f t="shared" si="2"/>
        <v>0</v>
      </c>
    </row>
    <row r="55" spans="1:8" ht="30" x14ac:dyDescent="0.25">
      <c r="A55" s="25" t="s">
        <v>86</v>
      </c>
      <c r="B55" s="10" t="s">
        <v>159</v>
      </c>
      <c r="C55" s="23" t="s">
        <v>199</v>
      </c>
      <c r="D55" s="9">
        <v>2</v>
      </c>
      <c r="E55" s="27">
        <v>0</v>
      </c>
      <c r="F55" s="28">
        <f t="shared" si="0"/>
        <v>0</v>
      </c>
      <c r="G55" s="27">
        <f t="shared" si="1"/>
        <v>0</v>
      </c>
      <c r="H55" s="27">
        <f t="shared" si="2"/>
        <v>0</v>
      </c>
    </row>
    <row r="56" spans="1:8" x14ac:dyDescent="0.25">
      <c r="A56" s="25" t="s">
        <v>89</v>
      </c>
      <c r="B56" s="8" t="s">
        <v>160</v>
      </c>
      <c r="C56" s="8" t="s">
        <v>161</v>
      </c>
      <c r="D56" s="9">
        <v>4</v>
      </c>
      <c r="E56" s="27">
        <v>0</v>
      </c>
      <c r="F56" s="28">
        <f t="shared" si="0"/>
        <v>0</v>
      </c>
      <c r="G56" s="27">
        <f t="shared" si="1"/>
        <v>0</v>
      </c>
      <c r="H56" s="27">
        <f t="shared" si="2"/>
        <v>0</v>
      </c>
    </row>
    <row r="57" spans="1:8" ht="27" customHeight="1" x14ac:dyDescent="0.25">
      <c r="A57" s="25" t="s">
        <v>91</v>
      </c>
      <c r="B57" s="10" t="s">
        <v>162</v>
      </c>
      <c r="C57" s="10" t="s">
        <v>162</v>
      </c>
      <c r="D57" s="9">
        <v>1</v>
      </c>
      <c r="E57" s="27">
        <v>0</v>
      </c>
      <c r="F57" s="28">
        <f t="shared" si="0"/>
        <v>0</v>
      </c>
      <c r="G57" s="27">
        <f t="shared" si="1"/>
        <v>0</v>
      </c>
      <c r="H57" s="27">
        <f t="shared" si="2"/>
        <v>0</v>
      </c>
    </row>
    <row r="58" spans="1:8" ht="30" x14ac:dyDescent="0.25">
      <c r="A58" s="25" t="s">
        <v>92</v>
      </c>
      <c r="B58" s="13" t="s">
        <v>197</v>
      </c>
      <c r="C58" s="23" t="s">
        <v>198</v>
      </c>
      <c r="D58" s="9">
        <v>3</v>
      </c>
      <c r="E58" s="27">
        <v>0</v>
      </c>
      <c r="F58" s="28">
        <f t="shared" si="0"/>
        <v>0</v>
      </c>
      <c r="G58" s="27">
        <f t="shared" si="1"/>
        <v>0</v>
      </c>
      <c r="H58" s="27">
        <f t="shared" si="2"/>
        <v>0</v>
      </c>
    </row>
    <row r="59" spans="1:8" x14ac:dyDescent="0.25">
      <c r="A59" s="25" t="s">
        <v>94</v>
      </c>
      <c r="B59" s="8" t="s">
        <v>108</v>
      </c>
      <c r="C59" s="10" t="s">
        <v>109</v>
      </c>
      <c r="D59" s="9">
        <v>3</v>
      </c>
      <c r="E59" s="27">
        <v>0</v>
      </c>
      <c r="F59" s="28">
        <f t="shared" si="0"/>
        <v>0</v>
      </c>
      <c r="G59" s="27">
        <f t="shared" si="1"/>
        <v>0</v>
      </c>
      <c r="H59" s="27">
        <f t="shared" si="2"/>
        <v>0</v>
      </c>
    </row>
    <row r="60" spans="1:8" ht="18" customHeight="1" x14ac:dyDescent="0.25">
      <c r="A60" s="25" t="s">
        <v>96</v>
      </c>
      <c r="B60" s="8" t="s">
        <v>182</v>
      </c>
      <c r="C60" s="8" t="s">
        <v>110</v>
      </c>
      <c r="D60" s="9">
        <v>7</v>
      </c>
      <c r="E60" s="27">
        <v>0</v>
      </c>
      <c r="F60" s="28">
        <f t="shared" si="0"/>
        <v>0</v>
      </c>
      <c r="G60" s="27">
        <f t="shared" si="1"/>
        <v>0</v>
      </c>
      <c r="H60" s="27">
        <f t="shared" si="2"/>
        <v>0</v>
      </c>
    </row>
    <row r="61" spans="1:8" x14ac:dyDescent="0.25">
      <c r="A61" s="25" t="s">
        <v>98</v>
      </c>
      <c r="B61" s="8" t="s">
        <v>111</v>
      </c>
      <c r="C61" s="8" t="s">
        <v>112</v>
      </c>
      <c r="D61" s="9">
        <v>7</v>
      </c>
      <c r="E61" s="27">
        <v>0</v>
      </c>
      <c r="F61" s="28">
        <f t="shared" si="0"/>
        <v>0</v>
      </c>
      <c r="G61" s="27">
        <f t="shared" si="1"/>
        <v>0</v>
      </c>
      <c r="H61" s="27">
        <f t="shared" si="2"/>
        <v>0</v>
      </c>
    </row>
    <row r="62" spans="1:8" x14ac:dyDescent="0.25">
      <c r="A62" s="25" t="s">
        <v>99</v>
      </c>
      <c r="B62" s="8" t="s">
        <v>113</v>
      </c>
      <c r="C62" s="8" t="s">
        <v>114</v>
      </c>
      <c r="D62" s="9">
        <v>2</v>
      </c>
      <c r="E62" s="27">
        <v>0</v>
      </c>
      <c r="F62" s="28">
        <f t="shared" si="0"/>
        <v>0</v>
      </c>
      <c r="G62" s="27">
        <f t="shared" si="1"/>
        <v>0</v>
      </c>
      <c r="H62" s="27">
        <f t="shared" si="2"/>
        <v>0</v>
      </c>
    </row>
    <row r="63" spans="1:8" x14ac:dyDescent="0.25">
      <c r="A63" s="25" t="s">
        <v>102</v>
      </c>
      <c r="B63" s="8" t="s">
        <v>115</v>
      </c>
      <c r="C63" s="8" t="s">
        <v>115</v>
      </c>
      <c r="D63" s="9">
        <v>2</v>
      </c>
      <c r="E63" s="27">
        <v>0</v>
      </c>
      <c r="F63" s="28">
        <f t="shared" si="0"/>
        <v>0</v>
      </c>
      <c r="G63" s="27">
        <f t="shared" si="1"/>
        <v>0</v>
      </c>
      <c r="H63" s="27">
        <f t="shared" si="2"/>
        <v>0</v>
      </c>
    </row>
    <row r="64" spans="1:8" ht="30" x14ac:dyDescent="0.25">
      <c r="A64" s="25" t="s">
        <v>105</v>
      </c>
      <c r="B64" s="8" t="s">
        <v>116</v>
      </c>
      <c r="C64" s="8" t="s">
        <v>117</v>
      </c>
      <c r="D64" s="9">
        <v>7</v>
      </c>
      <c r="E64" s="27">
        <v>0</v>
      </c>
      <c r="F64" s="28">
        <f t="shared" si="0"/>
        <v>0</v>
      </c>
      <c r="G64" s="27">
        <f t="shared" si="1"/>
        <v>0</v>
      </c>
      <c r="H64" s="27">
        <f t="shared" si="2"/>
        <v>0</v>
      </c>
    </row>
    <row r="65" spans="1:8" x14ac:dyDescent="0.25">
      <c r="A65" s="25" t="s">
        <v>106</v>
      </c>
      <c r="B65" s="8" t="s">
        <v>118</v>
      </c>
      <c r="C65" s="10" t="s">
        <v>119</v>
      </c>
      <c r="D65" s="9">
        <v>3</v>
      </c>
      <c r="E65" s="27">
        <v>0</v>
      </c>
      <c r="F65" s="28">
        <f t="shared" si="0"/>
        <v>0</v>
      </c>
      <c r="G65" s="27">
        <f t="shared" si="1"/>
        <v>0</v>
      </c>
      <c r="H65" s="27">
        <f t="shared" si="2"/>
        <v>0</v>
      </c>
    </row>
    <row r="66" spans="1:8" x14ac:dyDescent="0.25">
      <c r="A66" s="43" t="s">
        <v>202</v>
      </c>
      <c r="B66" s="44"/>
      <c r="C66" s="44"/>
      <c r="D66" s="44"/>
      <c r="E66" s="44"/>
      <c r="F66" s="44"/>
      <c r="G66" s="44"/>
      <c r="H66" s="45"/>
    </row>
    <row r="67" spans="1:8" x14ac:dyDescent="0.25">
      <c r="A67" s="15" t="s">
        <v>120</v>
      </c>
      <c r="B67" s="10" t="s">
        <v>121</v>
      </c>
      <c r="C67" s="16" t="s">
        <v>122</v>
      </c>
      <c r="D67" s="9">
        <v>1</v>
      </c>
      <c r="E67" s="27">
        <v>0</v>
      </c>
      <c r="F67" s="27">
        <f>E67*1.2</f>
        <v>0</v>
      </c>
      <c r="G67" s="27">
        <f>D67*E67</f>
        <v>0</v>
      </c>
      <c r="H67" s="27">
        <f>D67*F67</f>
        <v>0</v>
      </c>
    </row>
    <row r="68" spans="1:8" x14ac:dyDescent="0.25">
      <c r="A68" s="15" t="s">
        <v>123</v>
      </c>
      <c r="B68" s="12" t="s">
        <v>183</v>
      </c>
      <c r="C68" s="16" t="s">
        <v>122</v>
      </c>
      <c r="D68" s="9">
        <v>1</v>
      </c>
      <c r="E68" s="27">
        <v>0</v>
      </c>
      <c r="F68" s="27">
        <f t="shared" ref="F68:F73" si="3">E68*1.2</f>
        <v>0</v>
      </c>
      <c r="G68" s="27">
        <f t="shared" ref="G68:G73" si="4">D68*E68</f>
        <v>0</v>
      </c>
      <c r="H68" s="27">
        <f t="shared" ref="H68:H73" si="5">D68*F68</f>
        <v>0</v>
      </c>
    </row>
    <row r="69" spans="1:8" x14ac:dyDescent="0.25">
      <c r="A69" s="15" t="s">
        <v>124</v>
      </c>
      <c r="B69" s="10" t="s">
        <v>125</v>
      </c>
      <c r="C69" s="16" t="s">
        <v>122</v>
      </c>
      <c r="D69" s="9">
        <v>1</v>
      </c>
      <c r="E69" s="27">
        <v>0</v>
      </c>
      <c r="F69" s="27">
        <f t="shared" si="3"/>
        <v>0</v>
      </c>
      <c r="G69" s="27">
        <f t="shared" si="4"/>
        <v>0</v>
      </c>
      <c r="H69" s="27">
        <f t="shared" si="5"/>
        <v>0</v>
      </c>
    </row>
    <row r="70" spans="1:8" x14ac:dyDescent="0.25">
      <c r="A70" s="15" t="s">
        <v>126</v>
      </c>
      <c r="B70" s="10" t="s">
        <v>127</v>
      </c>
      <c r="C70" s="16" t="s">
        <v>122</v>
      </c>
      <c r="D70" s="9">
        <v>4</v>
      </c>
      <c r="E70" s="27">
        <v>0</v>
      </c>
      <c r="F70" s="27">
        <f t="shared" si="3"/>
        <v>0</v>
      </c>
      <c r="G70" s="27">
        <f t="shared" si="4"/>
        <v>0</v>
      </c>
      <c r="H70" s="27">
        <f t="shared" si="5"/>
        <v>0</v>
      </c>
    </row>
    <row r="71" spans="1:8" x14ac:dyDescent="0.25">
      <c r="A71" s="15" t="s">
        <v>128</v>
      </c>
      <c r="B71" s="10" t="s">
        <v>129</v>
      </c>
      <c r="C71" s="16" t="s">
        <v>122</v>
      </c>
      <c r="D71" s="9">
        <v>1</v>
      </c>
      <c r="E71" s="27">
        <v>0</v>
      </c>
      <c r="F71" s="27">
        <f t="shared" si="3"/>
        <v>0</v>
      </c>
      <c r="G71" s="27">
        <f t="shared" si="4"/>
        <v>0</v>
      </c>
      <c r="H71" s="27">
        <f t="shared" si="5"/>
        <v>0</v>
      </c>
    </row>
    <row r="72" spans="1:8" x14ac:dyDescent="0.25">
      <c r="A72" s="15" t="s">
        <v>130</v>
      </c>
      <c r="B72" s="10" t="s">
        <v>131</v>
      </c>
      <c r="C72" s="16" t="s">
        <v>122</v>
      </c>
      <c r="D72" s="9">
        <v>2</v>
      </c>
      <c r="E72" s="27">
        <v>0</v>
      </c>
      <c r="F72" s="27">
        <f t="shared" si="3"/>
        <v>0</v>
      </c>
      <c r="G72" s="27">
        <f t="shared" si="4"/>
        <v>0</v>
      </c>
      <c r="H72" s="27">
        <f t="shared" si="5"/>
        <v>0</v>
      </c>
    </row>
    <row r="73" spans="1:8" x14ac:dyDescent="0.25">
      <c r="A73" s="15" t="s">
        <v>132</v>
      </c>
      <c r="B73" s="10" t="s">
        <v>133</v>
      </c>
      <c r="C73" s="16" t="s">
        <v>122</v>
      </c>
      <c r="D73" s="17">
        <v>2</v>
      </c>
      <c r="E73" s="27">
        <v>0</v>
      </c>
      <c r="F73" s="27">
        <f t="shared" si="3"/>
        <v>0</v>
      </c>
      <c r="G73" s="27">
        <f t="shared" si="4"/>
        <v>0</v>
      </c>
      <c r="H73" s="27">
        <f t="shared" si="5"/>
        <v>0</v>
      </c>
    </row>
    <row r="74" spans="1:8" ht="28.9" customHeight="1" x14ac:dyDescent="0.25">
      <c r="A74" s="52" t="s">
        <v>205</v>
      </c>
      <c r="B74" s="52"/>
      <c r="C74" s="52"/>
      <c r="D74" s="18" t="s">
        <v>134</v>
      </c>
      <c r="E74" s="18" t="s">
        <v>134</v>
      </c>
      <c r="F74" s="18" t="s">
        <v>134</v>
      </c>
      <c r="G74" s="19">
        <f>SUM(G10:G65,G67:G73)</f>
        <v>0</v>
      </c>
      <c r="H74" s="19">
        <f>SUM(H10:H65,H67:H73)</f>
        <v>0</v>
      </c>
    </row>
    <row r="75" spans="1:8" x14ac:dyDescent="0.25">
      <c r="A75" s="30" t="s">
        <v>206</v>
      </c>
      <c r="B75" s="30"/>
      <c r="C75" s="30"/>
      <c r="D75" s="20" t="s">
        <v>134</v>
      </c>
      <c r="E75" s="20" t="s">
        <v>134</v>
      </c>
      <c r="F75" s="20" t="s">
        <v>134</v>
      </c>
      <c r="G75" s="21">
        <f>G74*34</f>
        <v>0</v>
      </c>
      <c r="H75" s="21">
        <f>H74*34</f>
        <v>0</v>
      </c>
    </row>
    <row r="76" spans="1:8" ht="45.6" customHeight="1" x14ac:dyDescent="0.25">
      <c r="A76" s="31" t="s">
        <v>135</v>
      </c>
      <c r="B76" s="31"/>
      <c r="C76" s="31"/>
      <c r="D76" s="32" t="s">
        <v>207</v>
      </c>
      <c r="E76" s="33"/>
      <c r="F76" s="33"/>
      <c r="G76" s="33"/>
      <c r="H76" s="33"/>
    </row>
    <row r="77" spans="1:8" x14ac:dyDescent="0.25">
      <c r="A77" s="31" t="s">
        <v>136</v>
      </c>
      <c r="B77" s="31"/>
      <c r="C77" s="31"/>
      <c r="D77" s="34" t="s">
        <v>184</v>
      </c>
      <c r="E77" s="33"/>
      <c r="F77" s="33"/>
      <c r="G77" s="33"/>
      <c r="H77" s="33"/>
    </row>
    <row r="78" spans="1:8" ht="45.75" customHeight="1" x14ac:dyDescent="0.25">
      <c r="A78" s="31" t="s">
        <v>137</v>
      </c>
      <c r="B78" s="31"/>
      <c r="C78" s="31"/>
      <c r="D78" s="40" t="s">
        <v>185</v>
      </c>
      <c r="E78" s="41"/>
      <c r="F78" s="41"/>
      <c r="G78" s="41"/>
      <c r="H78" s="41"/>
    </row>
    <row r="79" spans="1:8" ht="30" customHeight="1" x14ac:dyDescent="0.25">
      <c r="A79" s="31" t="s">
        <v>138</v>
      </c>
      <c r="B79" s="31"/>
      <c r="C79" s="31"/>
      <c r="D79" s="42" t="s">
        <v>139</v>
      </c>
      <c r="E79" s="42"/>
      <c r="F79" s="42"/>
      <c r="G79" s="42"/>
      <c r="H79" s="42"/>
    </row>
    <row r="80" spans="1:8" ht="31.5" customHeight="1" x14ac:dyDescent="0.25">
      <c r="A80" s="31" t="s">
        <v>140</v>
      </c>
      <c r="B80" s="31"/>
      <c r="C80" s="31"/>
      <c r="D80" s="32" t="s">
        <v>208</v>
      </c>
      <c r="E80" s="42"/>
      <c r="F80" s="42"/>
      <c r="G80" s="42"/>
      <c r="H80" s="42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ht="31.9" customHeight="1" x14ac:dyDescent="0.25">
      <c r="A82" s="37" t="s">
        <v>209</v>
      </c>
      <c r="B82" s="49"/>
      <c r="C82" s="49"/>
      <c r="D82" s="49"/>
      <c r="E82" s="49"/>
      <c r="F82" s="49"/>
      <c r="G82" s="49"/>
      <c r="H82" s="49"/>
    </row>
    <row r="83" spans="1:8" ht="29.25" customHeight="1" x14ac:dyDescent="0.25">
      <c r="A83" s="49" t="s">
        <v>141</v>
      </c>
      <c r="B83" s="49"/>
      <c r="C83" s="49"/>
      <c r="D83" s="49"/>
      <c r="E83" s="49"/>
      <c r="F83" s="49"/>
      <c r="G83" s="49"/>
      <c r="H83" s="49"/>
    </row>
    <row r="84" spans="1:8" ht="27" customHeight="1" x14ac:dyDescent="0.25">
      <c r="A84" s="37" t="s">
        <v>203</v>
      </c>
      <c r="B84" s="38"/>
      <c r="C84" s="38"/>
      <c r="D84" s="38"/>
      <c r="E84" s="38"/>
      <c r="F84" s="38"/>
      <c r="G84" s="3"/>
      <c r="H84" s="3"/>
    </row>
    <row r="85" spans="1:8" ht="32.25" customHeight="1" x14ac:dyDescent="0.25">
      <c r="A85" s="37" t="s">
        <v>210</v>
      </c>
      <c r="B85" s="38"/>
      <c r="C85" s="38"/>
      <c r="D85" s="38"/>
      <c r="E85" s="38"/>
      <c r="F85" s="38"/>
      <c r="G85" s="38"/>
      <c r="H85" s="38"/>
    </row>
    <row r="86" spans="1:8" ht="77.45" customHeight="1" x14ac:dyDescent="0.25">
      <c r="A86" s="50" t="s">
        <v>186</v>
      </c>
      <c r="B86" s="51"/>
      <c r="C86" s="51"/>
      <c r="D86" s="51"/>
      <c r="E86" s="51"/>
      <c r="F86" s="51"/>
      <c r="G86" s="51"/>
      <c r="H86" s="51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 t="s">
        <v>142</v>
      </c>
      <c r="C88" s="2"/>
      <c r="D88" s="2" t="s">
        <v>143</v>
      </c>
      <c r="E88" s="2"/>
      <c r="F88" s="2"/>
      <c r="G88" s="2" t="s">
        <v>144</v>
      </c>
      <c r="H88" s="2"/>
    </row>
    <row r="89" spans="1:8" x14ac:dyDescent="0.25">
      <c r="A89" s="1"/>
      <c r="B89" s="1"/>
      <c r="C89" s="1"/>
      <c r="D89" s="1"/>
      <c r="E89" s="39" t="s">
        <v>145</v>
      </c>
      <c r="F89" s="39"/>
      <c r="G89" s="1"/>
      <c r="H89" s="1"/>
    </row>
  </sheetData>
  <mergeCells count="26">
    <mergeCell ref="B7:I7"/>
    <mergeCell ref="A84:F84"/>
    <mergeCell ref="E89:F89"/>
    <mergeCell ref="A85:H85"/>
    <mergeCell ref="A78:C78"/>
    <mergeCell ref="D78:H78"/>
    <mergeCell ref="A79:C79"/>
    <mergeCell ref="D79:H79"/>
    <mergeCell ref="A80:C80"/>
    <mergeCell ref="D80:H80"/>
    <mergeCell ref="A66:H66"/>
    <mergeCell ref="A9:H9"/>
    <mergeCell ref="A82:H82"/>
    <mergeCell ref="A83:H83"/>
    <mergeCell ref="A86:H86"/>
    <mergeCell ref="A74:C74"/>
    <mergeCell ref="A75:C75"/>
    <mergeCell ref="A76:C76"/>
    <mergeCell ref="D76:H76"/>
    <mergeCell ref="A77:C77"/>
    <mergeCell ref="D77:H77"/>
    <mergeCell ref="F1:H1"/>
    <mergeCell ref="E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4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Гасенрик Евгения</cp:lastModifiedBy>
  <cp:revision>9</cp:revision>
  <cp:lastPrinted>2025-08-20T07:11:08Z</cp:lastPrinted>
  <dcterms:modified xsi:type="dcterms:W3CDTF">2025-08-22T08:48:26Z</dcterms:modified>
</cp:coreProperties>
</file>