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49-2025 Жесткая экипировка\Документы для участников\"/>
    </mc:Choice>
  </mc:AlternateContent>
  <xr:revisionPtr revIDLastSave="0" documentId="13_ncr:1_{97A81598-EEE9-40B5-BCBC-416254042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" r:id="rId1"/>
  </sheets>
  <definedNames>
    <definedName name="_xlnm.Print_Area" localSheetId="0">КП!$A$1:$M$56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J16" i="1"/>
  <c r="L16" i="1" s="1"/>
  <c r="K16" i="1"/>
  <c r="L39" i="1"/>
  <c r="K37" i="1"/>
  <c r="J37" i="1"/>
  <c r="L37" i="1" s="1"/>
  <c r="K36" i="1"/>
  <c r="J36" i="1"/>
  <c r="L36" i="1" s="1"/>
  <c r="K35" i="1"/>
  <c r="J35" i="1"/>
  <c r="L35" i="1" s="1"/>
  <c r="K34" i="1"/>
  <c r="J34" i="1"/>
  <c r="L34" i="1" s="1"/>
  <c r="K33" i="1"/>
  <c r="J33" i="1"/>
  <c r="L33" i="1" s="1"/>
  <c r="K32" i="1"/>
  <c r="J32" i="1"/>
  <c r="L32" i="1" s="1"/>
  <c r="K31" i="1"/>
  <c r="J31" i="1"/>
  <c r="L31" i="1" s="1"/>
  <c r="K30" i="1"/>
  <c r="J30" i="1"/>
  <c r="L30" i="1" s="1"/>
  <c r="K29" i="1"/>
  <c r="J29" i="1"/>
  <c r="L29" i="1" s="1"/>
  <c r="K28" i="1"/>
  <c r="J28" i="1"/>
  <c r="L28" i="1" s="1"/>
  <c r="K27" i="1"/>
  <c r="J27" i="1"/>
  <c r="L27" i="1" s="1"/>
  <c r="K26" i="1"/>
  <c r="J26" i="1"/>
  <c r="L26" i="1" s="1"/>
  <c r="K25" i="1"/>
  <c r="J25" i="1"/>
  <c r="L25" i="1" s="1"/>
  <c r="K24" i="1"/>
  <c r="J24" i="1"/>
  <c r="L24" i="1" s="1"/>
  <c r="K23" i="1"/>
  <c r="J23" i="1"/>
  <c r="L23" i="1" s="1"/>
  <c r="K22" i="1"/>
  <c r="J22" i="1"/>
  <c r="L22" i="1" s="1"/>
  <c r="K21" i="1"/>
  <c r="J21" i="1"/>
  <c r="L21" i="1" s="1"/>
  <c r="K20" i="1"/>
  <c r="J20" i="1"/>
  <c r="L20" i="1" s="1"/>
  <c r="K19" i="1"/>
  <c r="J19" i="1"/>
  <c r="L19" i="1" s="1"/>
  <c r="K18" i="1"/>
  <c r="J18" i="1"/>
  <c r="L18" i="1" s="1"/>
  <c r="K17" i="1"/>
  <c r="J17" i="1"/>
  <c r="L17" i="1" s="1"/>
  <c r="K15" i="1"/>
  <c r="J15" i="1"/>
  <c r="L15" i="1" s="1"/>
  <c r="K14" i="1"/>
  <c r="J14" i="1"/>
  <c r="L14" i="1" s="1"/>
  <c r="K13" i="1"/>
  <c r="J13" i="1"/>
  <c r="L13" i="1" s="1"/>
  <c r="K12" i="1"/>
  <c r="J12" i="1"/>
  <c r="L12" i="1" s="1"/>
  <c r="K11" i="1"/>
  <c r="J11" i="1"/>
  <c r="L11" i="1" s="1"/>
  <c r="K10" i="1"/>
  <c r="J10" i="1"/>
  <c r="L10" i="1" s="1"/>
  <c r="K9" i="1"/>
  <c r="J9" i="1"/>
  <c r="L9" i="1" s="1"/>
  <c r="K8" i="1"/>
  <c r="J8" i="1"/>
  <c r="L8" i="1" s="1"/>
  <c r="K38" i="1" l="1"/>
  <c r="K40" i="1" s="1"/>
  <c r="L40" i="1"/>
</calcChain>
</file>

<file path=xl/sharedStrings.xml><?xml version="1.0" encoding="utf-8"?>
<sst xmlns="http://schemas.openxmlformats.org/spreadsheetml/2006/main" count="154" uniqueCount="99">
  <si>
    <t>Приложение к Форме № 1</t>
  </si>
  <si>
    <t>/наименование Претендента/</t>
  </si>
  <si>
    <t>№    п/п</t>
  </si>
  <si>
    <t>Наименование товара</t>
  </si>
  <si>
    <t>Характеристики товара</t>
  </si>
  <si>
    <t xml:space="preserve">Предлагаемые аналогичные товары (в случае замены). Аналогичные товары должны быть идентичны по функциональному назначению, применению и не уступать по своим техническим характеристикам товарам, указанным в столбце 2. </t>
  </si>
  <si>
    <t>Технические характеристики аналогичных товаров 
(в случае замены)</t>
  </si>
  <si>
    <t>Размер</t>
  </si>
  <si>
    <t>Ед. изм.</t>
  </si>
  <si>
    <t>Кол-во**</t>
  </si>
  <si>
    <t>Цена за ед. товара без учёта НДС, руб.</t>
  </si>
  <si>
    <t>Стоимость товара без учёта НДС, руб.</t>
  </si>
  <si>
    <t>4*</t>
  </si>
  <si>
    <t>5*</t>
  </si>
  <si>
    <t>Шлем с маской ЭФСИ</t>
  </si>
  <si>
    <t xml:space="preserve"> М</t>
  </si>
  <si>
    <t>шт.</t>
  </si>
  <si>
    <t>Защита шеи ЭФСИ</t>
  </si>
  <si>
    <t>Материал - 100% полиэстер.
Надежно защищает область шеи и горла игрока от порезов коньком и других повреждений.</t>
  </si>
  <si>
    <t>JR</t>
  </si>
  <si>
    <t>Нагрудник ЭФСИ</t>
  </si>
  <si>
    <t>Наличие накладок для плеч повышает комфорт при игре.
Материалы: 100% полиэстер, пенополиэтилен (ППЭ), пластик для усиления защиты в области ключиц, груди, спины и бицепсов.
Застежка «липучка» для фиксации нагрудника с регулировкой размеров груди и бицепсов.</t>
  </si>
  <si>
    <t xml:space="preserve">JR-L </t>
  </si>
  <si>
    <t>Налокотники ЭФСИ</t>
  </si>
  <si>
    <t>Материалы: 100% полиэстер, ударопрочный пластик, пенополиэтилен (ППЭ)
Застежка «липучка» для фиксации налокотников и регулирования размера.</t>
  </si>
  <si>
    <t>пара</t>
  </si>
  <si>
    <t>Перчатки ЭФСИ</t>
  </si>
  <si>
    <t>Верх - 100% полиэстер, пенополиэтилен (ППЭ).
«Ладошка» – искусственная замша, которая обеспечивает удобство обхвата клюшки и стойкость к протиранию при интенсивной эксплуатации.
«Разрезная» конструкция манжеты обеспечивает надежную защиту, не ограничивая подвижность перчатки.
Вставка – усилитель большого пальца защищает от ударов, предотвращает возможность вывиха или перелома костей пальца.
Цветовое решение: черный / красный / синий</t>
  </si>
  <si>
    <t>11”</t>
  </si>
  <si>
    <t>12”</t>
  </si>
  <si>
    <t>14”</t>
  </si>
  <si>
    <t>15”</t>
  </si>
  <si>
    <t>Шорты игрока ЭФСИ</t>
  </si>
  <si>
    <t>Материалы - нейлон, трикотаж, ударопрочный пластик, поролон, пенополиэтилен (ППЭ).
Цветовое решение: черный.</t>
  </si>
  <si>
    <t>JR-L</t>
  </si>
  <si>
    <t>Щитки ЭФСИ</t>
  </si>
  <si>
    <t>Материалы - ударопрочный пластик, полиэстер 100%, пенополиэтилен (ППЭ).
Застежка «липучка» для фиксации щитков и регулирования размера.</t>
  </si>
  <si>
    <t>Клюшка (Left hand)</t>
  </si>
  <si>
    <t>Многослойный шпон твердолиственных пород</t>
  </si>
  <si>
    <t>Клюшка (Right hand)</t>
  </si>
  <si>
    <t xml:space="preserve">95 Flex </t>
  </si>
  <si>
    <t>Лента с полиэтиленовой подушкой для профессионального хоккея; Лента самоклеящаяся для обмотки клюшки, имеет высокое качество, стойкая к истиранию, предотвращает повреждение клюшки во время игры. Легко наматывается и быстро без остатков клеящего слоя удаляется.
Размер: 36 мм х 50 м.
Цвет: Белый.</t>
  </si>
  <si>
    <t>36 мм х 50 м</t>
  </si>
  <si>
    <t>8.0</t>
  </si>
  <si>
    <t>9.0</t>
  </si>
  <si>
    <t>9.5</t>
  </si>
  <si>
    <t>10.5</t>
  </si>
  <si>
    <t>Коньки игрока GRAF</t>
  </si>
  <si>
    <t>Ботинок: искусственная кожа/нейлон.
Мыс: ударопрочный пластик.
Язык: искусственная кожа, войлок.
Подкладка: вельветин.
Стелька: EVA.
Подошва: пластик.
Лезвие: нержавеющая сталь (соответствует международным стандартам качества).
Фиксация: шнуровка.
Ботинок усилен дополнительной защитой в области щиколотки, язык анатомической формы.
Материал: внешнее покрытие ботинка производится из легко-прочного композитного материала.</t>
  </si>
  <si>
    <t>36</t>
  </si>
  <si>
    <t>37</t>
  </si>
  <si>
    <t>38</t>
  </si>
  <si>
    <t>39</t>
  </si>
  <si>
    <t>40</t>
  </si>
  <si>
    <t>41</t>
  </si>
  <si>
    <t>х</t>
  </si>
  <si>
    <t>Стоимость товара</t>
  </si>
  <si>
    <t>Стоимость доставки***</t>
  </si>
  <si>
    <t>ОБЩАЯ СТОИМОСТЬ ПРЕДЛОЖЕНИЯ****</t>
  </si>
  <si>
    <t>Место поставки</t>
  </si>
  <si>
    <t>Срок поставки</t>
  </si>
  <si>
    <t>Условия оплаты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</si>
  <si>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</si>
  <si>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</si>
  <si>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Срок действия договора</t>
  </si>
  <si>
    <t>Гарантийные обязательства</t>
  </si>
  <si>
    <r>
      <rPr>
        <sz val="11"/>
        <rFont val="Times New Roman"/>
      </rPr>
      <t xml:space="preserve">Гарантийный срок на товар составляет ___ (__________) </t>
    </r>
    <r>
      <rPr>
        <i/>
        <sz val="11"/>
        <color theme="1" tint="0.499984740745262"/>
        <rFont val="Times New Roman"/>
      </rPr>
      <t>(не менее шести)</t>
    </r>
    <r>
      <rPr>
        <i/>
        <sz val="11"/>
        <rFont val="Times New Roman"/>
      </rPr>
      <t xml:space="preserve"> </t>
    </r>
    <r>
      <rPr>
        <sz val="11"/>
        <rFont val="Times New Roman"/>
      </rPr>
      <t xml:space="preserve">месяцев со дня получения товара Покупателем. </t>
    </r>
  </si>
  <si>
    <t>В случае, если организация работает по УСН, столбцы 10 и 12 не заполняются, в них необходимо указать «НДС не облагается».</t>
  </si>
  <si>
    <t>* - Столбцы № 4 и 5 заполняются в том случае, если Участник предлагает замену товаров. Участник имеет право предложить к поставке аналогичные товары, идентичные по функциональному назначению, применению и не уступающие по своим техническим характеристикам товарам, указанным в столбце 2.</t>
  </si>
  <si>
    <t>** - Количество товаров указано ориентировочно и может меняться как в большую, так и в меньшую сторону.</t>
  </si>
  <si>
    <t>*** - Строка заполняется в том случае, если Участник выделяет стоимость доставки товара от общей стоимости поставки.</t>
  </si>
  <si>
    <t>Номенклатура должна быть закрыта полностью.</t>
  </si>
  <si>
    <t xml:space="preserve">Должность </t>
  </si>
  <si>
    <t>Дата</t>
  </si>
  <si>
    <t>подпись</t>
  </si>
  <si>
    <t xml:space="preserve">                  МП</t>
  </si>
  <si>
    <t>от «       » __________________  2025 г.</t>
  </si>
  <si>
    <t xml:space="preserve">Шлем изготовлен из ударопрочного морозостойкого пластика.
Защита ушей: TPU (термопластичный полиуретан).
Подшлемник: EVA, смягчающий силу удара.
Цветовое решение: в соответствии с клубными цветами (красный, черный, белый или сочетание клубных цветов).
</t>
  </si>
  <si>
    <t xml:space="preserve">JR-M </t>
  </si>
  <si>
    <t>JR-M</t>
  </si>
  <si>
    <t>Перчатки BAUER Flylite</t>
  </si>
  <si>
    <t>Модель не старше 2024 года.
Цветовое решение: черный.</t>
  </si>
  <si>
    <t>10”</t>
  </si>
  <si>
    <t xml:space="preserve">85-87 Flex </t>
  </si>
  <si>
    <t>Коньки игрока BAUER Flylite</t>
  </si>
  <si>
    <t>Модель не старше 2024 года.
Полнота: Fit 2</t>
  </si>
  <si>
    <t>644008, г. Омск, проспект Мира, строение 1Б (Хоккейная Академия «Авангард»)</t>
  </si>
  <si>
    <r>
      <t>Поставка товара осуществляется в течение  ___</t>
    </r>
    <r>
      <rPr>
        <i/>
        <sz val="11"/>
        <rFont val="Times New Roman"/>
      </rPr>
      <t xml:space="preserve"> (не более 75)</t>
    </r>
    <r>
      <rPr>
        <sz val="11"/>
        <rFont val="Times New Roman"/>
      </rPr>
      <t xml:space="preserve"> календарных дней с даты перечисления предоплаты на расчетный счет Поставщика.</t>
    </r>
  </si>
  <si>
    <r>
      <t xml:space="preserve">Предоплата в размере __% </t>
    </r>
    <r>
      <rPr>
        <i/>
        <sz val="11"/>
        <color theme="1" tint="0.499984740745262"/>
        <rFont val="Times New Roman"/>
      </rPr>
      <t>(не более 50%)</t>
    </r>
    <r>
      <rPr>
        <i/>
        <sz val="11"/>
        <color theme="1"/>
        <rFont val="Times New Roman"/>
      </rPr>
      <t xml:space="preserve"> </t>
    </r>
    <r>
      <rPr>
        <sz val="11"/>
        <color theme="1"/>
        <rFont val="Times New Roman"/>
      </rPr>
      <t>на основании выставленного счета в течение 10 (десяти) рабочих дней после заключения договора, окончательный расчет по факту получения товара в полном объеме в пункте назначения в течение 10 (десяти) рабочих дней со дня подписания подтверждающих документов (ТОРГ-12, УПД)</t>
    </r>
  </si>
  <si>
    <t>Договор вступает в силу с c момента заключения договора до полного исполнения Сторонами обязательств по договору.</t>
  </si>
  <si>
    <t>**** - Общая стоимость Предложения сформирована с учетом всех возможных затрат (стоимость товара, затраты на погрузку/разгрузку, на поставку товара до пункта назначения, упаковку, маркировку, а также прочие расходы, таможенные пошлины, налоги, уплаченные или подлежащие уплате и другие обязательные платежи) в рублях Российской Федерации.</t>
  </si>
  <si>
    <t>Цена за ед. товара с учетом НДС по ставке __%, руб.</t>
  </si>
  <si>
    <t>Стоимость товара с учётом НДС по ставке __%, руб.</t>
  </si>
  <si>
    <r>
      <t xml:space="preserve">Коммерческое предложение к открытому Отбору </t>
    </r>
    <r>
      <rPr>
        <b/>
        <sz val="11"/>
        <rFont val="Calibri"/>
        <family val="2"/>
        <charset val="204"/>
        <scheme val="minor"/>
      </rPr>
      <t>№ 49-2025</t>
    </r>
  </si>
  <si>
    <t xml:space="preserve">Лента для клюшек BLUESPORTS Белая 36 мм Х 50 м
</t>
  </si>
  <si>
    <t>Клюшка CCM Trigger 10 (Left hand)</t>
  </si>
  <si>
    <t>Клюшка CCM Trigger 10 (Right hand)</t>
  </si>
  <si>
    <t>Модель не старше 2024 года.
Загиб: P92 / P29.
Жесткость: 85-87 Flex.
Длина: Long</t>
  </si>
  <si>
    <t>Модель не старше 2024 года.
Загиб: P92 / P29.
Жесткость: 95 Flex.
Длина: Long.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</si>
</sst>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\ [$$-C0C]_ ;_ * \-#,##0.00\ \ [$$-C0C]_ ;_ * &quot;-&quot;??_ \ [$$-C0C]_ ;_ @_ "/>
    <numFmt numFmtId="165" formatCode="_-* #,##0_р_._-;\-* #,##0_р_._-;_-* &quot;-&quot;_р_._-;_-@_-"/>
  </numFmts>
  <fonts count="18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b/>
      <sz val="11"/>
      <color theme="1"/>
      <name val="Calibri"/>
      <scheme val="minor"/>
    </font>
    <font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b/>
      <sz val="11"/>
      <color theme="1"/>
      <name val="Times New Roman"/>
    </font>
    <font>
      <i/>
      <u/>
      <sz val="9"/>
      <name val="Times New Roman"/>
    </font>
    <font>
      <sz val="11"/>
      <color theme="1"/>
      <name val="Calibri"/>
      <scheme val="minor"/>
    </font>
    <font>
      <i/>
      <sz val="11"/>
      <color theme="1" tint="0.499984740745262"/>
      <name val="Times New Roman"/>
    </font>
    <font>
      <i/>
      <sz val="11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37">
    <border>
      <left/>
      <right/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165" fontId="10" fillId="0" borderId="0"/>
  </cellStyleXfs>
  <cellXfs count="11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/>
    <xf numFmtId="0" fontId="7" fillId="3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7" fillId="3" borderId="15" xfId="4" applyNumberFormat="1" applyFont="1" applyFill="1" applyBorder="1" applyAlignment="1">
      <alignment horizontal="center" vertical="center"/>
    </xf>
    <xf numFmtId="4" fontId="7" fillId="3" borderId="5" xfId="4" applyNumberFormat="1" applyFont="1" applyFill="1" applyBorder="1" applyAlignment="1">
      <alignment horizontal="center" vertical="center"/>
    </xf>
    <xf numFmtId="4" fontId="7" fillId="0" borderId="19" xfId="4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7" fillId="3" borderId="16" xfId="4" applyNumberFormat="1" applyFont="1" applyFill="1" applyBorder="1" applyAlignment="1">
      <alignment horizontal="center" vertical="center"/>
    </xf>
    <xf numFmtId="4" fontId="7" fillId="0" borderId="21" xfId="4" applyNumberFormat="1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3" borderId="0" xfId="0" applyFont="1" applyFill="1"/>
    <xf numFmtId="0" fontId="8" fillId="3" borderId="7" xfId="0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 vertical="center"/>
    </xf>
    <xf numFmtId="4" fontId="8" fillId="4" borderId="31" xfId="0" applyNumberFormat="1" applyFont="1" applyFill="1" applyBorder="1" applyAlignment="1">
      <alignment horizontal="center"/>
    </xf>
    <xf numFmtId="4" fontId="8" fillId="4" borderId="32" xfId="0" applyNumberFormat="1" applyFont="1" applyFill="1" applyBorder="1" applyAlignment="1">
      <alignment horizontal="center"/>
    </xf>
    <xf numFmtId="0" fontId="8" fillId="0" borderId="0" xfId="0" applyFont="1"/>
    <xf numFmtId="0" fontId="4" fillId="5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4" fillId="2" borderId="14" xfId="0" applyFont="1" applyFill="1" applyBorder="1" applyAlignment="1">
      <alignment horizontal="left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4" fillId="7" borderId="0" xfId="0" applyFont="1" applyFill="1"/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0" fontId="14" fillId="3" borderId="9" xfId="0" applyFont="1" applyFill="1" applyBorder="1" applyAlignment="1">
      <alignment horizontal="justify"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14" fillId="3" borderId="33" xfId="0" applyFont="1" applyFill="1" applyBorder="1" applyAlignment="1">
      <alignment horizontal="justify" vertical="center" wrapText="1"/>
    </xf>
    <xf numFmtId="0" fontId="7" fillId="3" borderId="18" xfId="0" applyFont="1" applyFill="1" applyBorder="1" applyAlignment="1">
      <alignment horizontal="justify" vertical="center" wrapText="1"/>
    </xf>
    <xf numFmtId="0" fontId="7" fillId="3" borderId="17" xfId="0" applyFont="1" applyFill="1" applyBorder="1" applyAlignment="1">
      <alignment horizontal="justify" vertical="center" wrapText="1"/>
    </xf>
    <xf numFmtId="0" fontId="15" fillId="3" borderId="33" xfId="0" applyFont="1" applyFill="1" applyBorder="1" applyAlignment="1">
      <alignment horizontal="justify" vertical="center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0" fontId="5" fillId="0" borderId="3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7" fillId="3" borderId="33" xfId="0" applyFont="1" applyFill="1" applyBorder="1" applyAlignment="1">
      <alignment horizontal="justify" vertical="center" wrapText="1"/>
    </xf>
    <xf numFmtId="0" fontId="5" fillId="3" borderId="17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Финансовый [0]" xfId="4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view="pageBreakPreview" zoomScaleSheetLayoutView="100" workbookViewId="0">
      <selection activeCell="L40" sqref="L40"/>
    </sheetView>
  </sheetViews>
  <sheetFormatPr defaultRowHeight="14.25" customHeight="1" x14ac:dyDescent="0.25"/>
  <cols>
    <col min="1" max="1" width="7.5703125" style="1" customWidth="1"/>
    <col min="2" max="2" width="36.42578125" style="1" customWidth="1"/>
    <col min="3" max="3" width="47.28515625" style="1" customWidth="1"/>
    <col min="4" max="4" width="32.140625" style="1" customWidth="1"/>
    <col min="5" max="5" width="20.85546875" style="1" customWidth="1"/>
    <col min="6" max="6" width="12.5703125" style="1" customWidth="1"/>
    <col min="7" max="8" width="10.42578125" style="1" customWidth="1"/>
    <col min="9" max="9" width="18.42578125" style="1" customWidth="1"/>
    <col min="10" max="10" width="16.28515625" style="1" customWidth="1"/>
    <col min="11" max="11" width="16.42578125" style="1" customWidth="1"/>
    <col min="12" max="12" width="19.7109375" customWidth="1"/>
    <col min="13" max="13" width="9.140625" customWidth="1"/>
  </cols>
  <sheetData>
    <row r="1" spans="1:12" ht="1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8" customHeight="1" x14ac:dyDescent="0.25">
      <c r="A2" s="68" t="s">
        <v>93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4.6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5.6" customHeight="1" x14ac:dyDescent="0.25">
      <c r="A4" s="68" t="s">
        <v>76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5.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3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65" t="s">
        <v>91</v>
      </c>
      <c r="K6" s="6" t="s">
        <v>11</v>
      </c>
      <c r="L6" s="65" t="s">
        <v>92</v>
      </c>
    </row>
    <row r="7" spans="1:12" s="7" customFormat="1" ht="15" x14ac:dyDescent="0.25">
      <c r="A7" s="8">
        <v>1</v>
      </c>
      <c r="B7" s="9">
        <v>2</v>
      </c>
      <c r="C7" s="10">
        <v>3</v>
      </c>
      <c r="D7" s="11" t="s">
        <v>12</v>
      </c>
      <c r="E7" s="12" t="s">
        <v>13</v>
      </c>
      <c r="F7" s="13">
        <v>6</v>
      </c>
      <c r="G7" s="14">
        <v>7</v>
      </c>
      <c r="H7" s="15">
        <v>8</v>
      </c>
      <c r="I7" s="13">
        <v>9</v>
      </c>
      <c r="J7" s="14">
        <v>10</v>
      </c>
      <c r="K7" s="16">
        <v>11</v>
      </c>
      <c r="L7" s="16">
        <v>12</v>
      </c>
    </row>
    <row r="8" spans="1:12" s="17" customFormat="1" ht="150" x14ac:dyDescent="0.25">
      <c r="A8" s="18">
        <v>1</v>
      </c>
      <c r="B8" s="19" t="s">
        <v>14</v>
      </c>
      <c r="C8" s="56" t="s">
        <v>77</v>
      </c>
      <c r="D8" s="20"/>
      <c r="E8" s="20"/>
      <c r="F8" s="21" t="s">
        <v>15</v>
      </c>
      <c r="G8" s="22" t="s">
        <v>16</v>
      </c>
      <c r="H8" s="22">
        <v>300</v>
      </c>
      <c r="I8" s="23"/>
      <c r="J8" s="24">
        <f t="shared" ref="J8:J9" si="0">ROUND(I8*1.2,2)</f>
        <v>0</v>
      </c>
      <c r="K8" s="25">
        <f t="shared" ref="K8:K9" si="1">H8*I8</f>
        <v>0</v>
      </c>
      <c r="L8" s="26">
        <f t="shared" ref="L8:L9" si="2">ROUND(J8*H8,2)</f>
        <v>0</v>
      </c>
    </row>
    <row r="9" spans="1:12" s="17" customFormat="1" ht="45" x14ac:dyDescent="0.25">
      <c r="A9" s="18">
        <v>2</v>
      </c>
      <c r="B9" s="19" t="s">
        <v>17</v>
      </c>
      <c r="C9" s="27" t="s">
        <v>18</v>
      </c>
      <c r="D9" s="28"/>
      <c r="E9" s="28"/>
      <c r="F9" s="29" t="s">
        <v>19</v>
      </c>
      <c r="G9" s="22" t="s">
        <v>16</v>
      </c>
      <c r="H9" s="22">
        <v>300</v>
      </c>
      <c r="I9" s="30"/>
      <c r="J9" s="31">
        <f t="shared" si="0"/>
        <v>0</v>
      </c>
      <c r="K9" s="31">
        <f t="shared" si="1"/>
        <v>0</v>
      </c>
      <c r="L9" s="32">
        <f t="shared" si="2"/>
        <v>0</v>
      </c>
    </row>
    <row r="10" spans="1:12" s="17" customFormat="1" ht="54.75" customHeight="1" x14ac:dyDescent="0.25">
      <c r="A10" s="69">
        <v>3</v>
      </c>
      <c r="B10" s="71" t="s">
        <v>20</v>
      </c>
      <c r="C10" s="73" t="s">
        <v>21</v>
      </c>
      <c r="D10" s="75"/>
      <c r="E10" s="75"/>
      <c r="F10" s="57" t="s">
        <v>78</v>
      </c>
      <c r="G10" s="22" t="s">
        <v>16</v>
      </c>
      <c r="H10" s="22">
        <v>150</v>
      </c>
      <c r="I10" s="34"/>
      <c r="J10" s="31">
        <f t="shared" ref="J10:J37" si="3">ROUND(I10*1.2,2)</f>
        <v>0</v>
      </c>
      <c r="K10" s="31">
        <f t="shared" ref="K10:K37" si="4">H10*I10</f>
        <v>0</v>
      </c>
      <c r="L10" s="32">
        <f t="shared" ref="L10:L37" si="5">ROUND(J10*H10,2)</f>
        <v>0</v>
      </c>
    </row>
    <row r="11" spans="1:12" s="17" customFormat="1" ht="53.25" customHeight="1" x14ac:dyDescent="0.25">
      <c r="A11" s="70"/>
      <c r="B11" s="72"/>
      <c r="C11" s="74"/>
      <c r="D11" s="76"/>
      <c r="E11" s="76"/>
      <c r="F11" s="58" t="s">
        <v>22</v>
      </c>
      <c r="G11" s="22" t="s">
        <v>16</v>
      </c>
      <c r="H11" s="22">
        <v>150</v>
      </c>
      <c r="I11" s="34"/>
      <c r="J11" s="31">
        <f t="shared" si="3"/>
        <v>0</v>
      </c>
      <c r="K11" s="31">
        <f t="shared" si="4"/>
        <v>0</v>
      </c>
      <c r="L11" s="32">
        <f t="shared" si="5"/>
        <v>0</v>
      </c>
    </row>
    <row r="12" spans="1:12" s="17" customFormat="1" ht="30" customHeight="1" x14ac:dyDescent="0.25">
      <c r="A12" s="69">
        <v>4</v>
      </c>
      <c r="B12" s="71" t="s">
        <v>23</v>
      </c>
      <c r="C12" s="73" t="s">
        <v>24</v>
      </c>
      <c r="D12" s="75"/>
      <c r="E12" s="75"/>
      <c r="F12" s="57" t="s">
        <v>79</v>
      </c>
      <c r="G12" s="36" t="s">
        <v>25</v>
      </c>
      <c r="H12" s="37">
        <v>150</v>
      </c>
      <c r="I12" s="34"/>
      <c r="J12" s="31">
        <f t="shared" si="3"/>
        <v>0</v>
      </c>
      <c r="K12" s="31">
        <f t="shared" si="4"/>
        <v>0</v>
      </c>
      <c r="L12" s="32">
        <f t="shared" si="5"/>
        <v>0</v>
      </c>
    </row>
    <row r="13" spans="1:12" s="17" customFormat="1" ht="30" customHeight="1" x14ac:dyDescent="0.25">
      <c r="A13" s="70"/>
      <c r="B13" s="72"/>
      <c r="C13" s="74"/>
      <c r="D13" s="76"/>
      <c r="E13" s="76"/>
      <c r="F13" s="35" t="s">
        <v>22</v>
      </c>
      <c r="G13" s="36" t="s">
        <v>25</v>
      </c>
      <c r="H13" s="36">
        <v>150</v>
      </c>
      <c r="I13" s="34"/>
      <c r="J13" s="31">
        <f t="shared" si="3"/>
        <v>0</v>
      </c>
      <c r="K13" s="31">
        <f t="shared" si="4"/>
        <v>0</v>
      </c>
      <c r="L13" s="32">
        <f t="shared" si="5"/>
        <v>0</v>
      </c>
    </row>
    <row r="14" spans="1:12" s="17" customFormat="1" ht="87.75" customHeight="1" x14ac:dyDescent="0.25">
      <c r="A14" s="69">
        <v>5</v>
      </c>
      <c r="B14" s="71" t="s">
        <v>26</v>
      </c>
      <c r="C14" s="73" t="s">
        <v>27</v>
      </c>
      <c r="D14" s="75"/>
      <c r="E14" s="75"/>
      <c r="F14" s="35" t="s">
        <v>28</v>
      </c>
      <c r="G14" s="36" t="s">
        <v>25</v>
      </c>
      <c r="H14" s="22">
        <v>150</v>
      </c>
      <c r="I14" s="34"/>
      <c r="J14" s="31">
        <f t="shared" si="3"/>
        <v>0</v>
      </c>
      <c r="K14" s="31">
        <f t="shared" si="4"/>
        <v>0</v>
      </c>
      <c r="L14" s="32">
        <f t="shared" si="5"/>
        <v>0</v>
      </c>
    </row>
    <row r="15" spans="1:12" s="17" customFormat="1" ht="87.75" customHeight="1" x14ac:dyDescent="0.25">
      <c r="A15" s="70"/>
      <c r="B15" s="72"/>
      <c r="C15" s="74"/>
      <c r="D15" s="76"/>
      <c r="E15" s="76"/>
      <c r="F15" s="35" t="s">
        <v>29</v>
      </c>
      <c r="G15" s="36" t="s">
        <v>25</v>
      </c>
      <c r="H15" s="22">
        <v>150</v>
      </c>
      <c r="I15" s="34"/>
      <c r="J15" s="31">
        <f t="shared" si="3"/>
        <v>0</v>
      </c>
      <c r="K15" s="31">
        <f t="shared" si="4"/>
        <v>0</v>
      </c>
      <c r="L15" s="32">
        <f t="shared" si="5"/>
        <v>0</v>
      </c>
    </row>
    <row r="16" spans="1:12" s="17" customFormat="1" ht="15" x14ac:dyDescent="0.25">
      <c r="A16" s="69">
        <v>6</v>
      </c>
      <c r="B16" s="77" t="s">
        <v>80</v>
      </c>
      <c r="C16" s="79" t="s">
        <v>81</v>
      </c>
      <c r="D16" s="75"/>
      <c r="E16" s="75"/>
      <c r="F16" s="58" t="s">
        <v>30</v>
      </c>
      <c r="G16" s="36" t="s">
        <v>25</v>
      </c>
      <c r="H16" s="22">
        <v>1</v>
      </c>
      <c r="I16" s="34"/>
      <c r="J16" s="31">
        <f t="shared" si="3"/>
        <v>0</v>
      </c>
      <c r="K16" s="31">
        <f t="shared" si="4"/>
        <v>0</v>
      </c>
      <c r="L16" s="32">
        <f t="shared" si="5"/>
        <v>0</v>
      </c>
    </row>
    <row r="17" spans="1:12" s="17" customFormat="1" ht="15" x14ac:dyDescent="0.25">
      <c r="A17" s="69"/>
      <c r="B17" s="78"/>
      <c r="C17" s="80"/>
      <c r="D17" s="81"/>
      <c r="E17" s="81"/>
      <c r="F17" s="58" t="s">
        <v>31</v>
      </c>
      <c r="G17" s="36" t="s">
        <v>25</v>
      </c>
      <c r="H17" s="22">
        <v>4</v>
      </c>
      <c r="I17" s="34"/>
      <c r="J17" s="31">
        <f t="shared" si="3"/>
        <v>0</v>
      </c>
      <c r="K17" s="31">
        <f t="shared" si="4"/>
        <v>0</v>
      </c>
      <c r="L17" s="32">
        <f t="shared" si="5"/>
        <v>0</v>
      </c>
    </row>
    <row r="18" spans="1:12" s="17" customFormat="1" ht="24.75" customHeight="1" x14ac:dyDescent="0.25">
      <c r="A18" s="82">
        <v>7</v>
      </c>
      <c r="B18" s="71" t="s">
        <v>32</v>
      </c>
      <c r="C18" s="73" t="s">
        <v>33</v>
      </c>
      <c r="D18" s="75"/>
      <c r="E18" s="83"/>
      <c r="F18" s="60" t="s">
        <v>78</v>
      </c>
      <c r="G18" s="22" t="s">
        <v>16</v>
      </c>
      <c r="H18" s="22">
        <v>150</v>
      </c>
      <c r="I18" s="34"/>
      <c r="J18" s="31">
        <f t="shared" si="3"/>
        <v>0</v>
      </c>
      <c r="K18" s="31">
        <f t="shared" si="4"/>
        <v>0</v>
      </c>
      <c r="L18" s="32">
        <f t="shared" si="5"/>
        <v>0</v>
      </c>
    </row>
    <row r="19" spans="1:12" s="17" customFormat="1" ht="24.75" customHeight="1" x14ac:dyDescent="0.25">
      <c r="A19" s="82"/>
      <c r="B19" s="72"/>
      <c r="C19" s="74"/>
      <c r="D19" s="76"/>
      <c r="E19" s="76"/>
      <c r="F19" s="58" t="s">
        <v>34</v>
      </c>
      <c r="G19" s="22" t="s">
        <v>16</v>
      </c>
      <c r="H19" s="22">
        <v>150</v>
      </c>
      <c r="I19" s="34"/>
      <c r="J19" s="31">
        <f t="shared" si="3"/>
        <v>0</v>
      </c>
      <c r="K19" s="31">
        <f t="shared" si="4"/>
        <v>0</v>
      </c>
      <c r="L19" s="32">
        <f t="shared" si="5"/>
        <v>0</v>
      </c>
    </row>
    <row r="20" spans="1:12" s="17" customFormat="1" ht="21" customHeight="1" x14ac:dyDescent="0.25">
      <c r="A20" s="69">
        <v>8</v>
      </c>
      <c r="B20" s="71" t="s">
        <v>35</v>
      </c>
      <c r="C20" s="73" t="s">
        <v>36</v>
      </c>
      <c r="D20" s="75"/>
      <c r="E20" s="75"/>
      <c r="F20" s="58" t="s">
        <v>82</v>
      </c>
      <c r="G20" s="36" t="s">
        <v>25</v>
      </c>
      <c r="H20" s="22">
        <v>100</v>
      </c>
      <c r="I20" s="34"/>
      <c r="J20" s="31">
        <f t="shared" si="3"/>
        <v>0</v>
      </c>
      <c r="K20" s="31">
        <f t="shared" si="4"/>
        <v>0</v>
      </c>
      <c r="L20" s="32">
        <f t="shared" si="5"/>
        <v>0</v>
      </c>
    </row>
    <row r="21" spans="1:12" s="17" customFormat="1" ht="21" customHeight="1" x14ac:dyDescent="0.25">
      <c r="A21" s="69"/>
      <c r="B21" s="71"/>
      <c r="C21" s="84"/>
      <c r="D21" s="81"/>
      <c r="E21" s="81"/>
      <c r="F21" s="58" t="s">
        <v>28</v>
      </c>
      <c r="G21" s="36" t="s">
        <v>25</v>
      </c>
      <c r="H21" s="22">
        <v>100</v>
      </c>
      <c r="I21" s="34"/>
      <c r="J21" s="31">
        <f t="shared" si="3"/>
        <v>0</v>
      </c>
      <c r="K21" s="31">
        <f t="shared" si="4"/>
        <v>0</v>
      </c>
      <c r="L21" s="32">
        <f t="shared" si="5"/>
        <v>0</v>
      </c>
    </row>
    <row r="22" spans="1:12" s="17" customFormat="1" ht="21" customHeight="1" x14ac:dyDescent="0.25">
      <c r="A22" s="70"/>
      <c r="B22" s="72"/>
      <c r="C22" s="74"/>
      <c r="D22" s="76"/>
      <c r="E22" s="76"/>
      <c r="F22" s="58" t="s">
        <v>29</v>
      </c>
      <c r="G22" s="36" t="s">
        <v>25</v>
      </c>
      <c r="H22" s="22">
        <v>100</v>
      </c>
      <c r="I22" s="34"/>
      <c r="J22" s="31">
        <f t="shared" si="3"/>
        <v>0</v>
      </c>
      <c r="K22" s="31">
        <f t="shared" si="4"/>
        <v>0</v>
      </c>
      <c r="L22" s="32">
        <f t="shared" si="5"/>
        <v>0</v>
      </c>
    </row>
    <row r="23" spans="1:12" s="17" customFormat="1" ht="15" x14ac:dyDescent="0.25">
      <c r="A23" s="18">
        <v>9</v>
      </c>
      <c r="B23" s="19" t="s">
        <v>37</v>
      </c>
      <c r="C23" s="27" t="s">
        <v>38</v>
      </c>
      <c r="D23" s="28"/>
      <c r="E23" s="28"/>
      <c r="F23" s="35" t="s">
        <v>19</v>
      </c>
      <c r="G23" s="22" t="s">
        <v>16</v>
      </c>
      <c r="H23" s="22">
        <v>200</v>
      </c>
      <c r="I23" s="34"/>
      <c r="J23" s="31">
        <f t="shared" si="3"/>
        <v>0</v>
      </c>
      <c r="K23" s="31">
        <f t="shared" si="4"/>
        <v>0</v>
      </c>
      <c r="L23" s="32">
        <f t="shared" si="5"/>
        <v>0</v>
      </c>
    </row>
    <row r="24" spans="1:12" s="17" customFormat="1" ht="15" x14ac:dyDescent="0.25">
      <c r="A24" s="18">
        <v>10</v>
      </c>
      <c r="B24" s="19" t="s">
        <v>39</v>
      </c>
      <c r="C24" s="27" t="s">
        <v>38</v>
      </c>
      <c r="D24" s="28"/>
      <c r="E24" s="28"/>
      <c r="F24" s="35" t="s">
        <v>19</v>
      </c>
      <c r="G24" s="22" t="s">
        <v>16</v>
      </c>
      <c r="H24" s="22">
        <v>100</v>
      </c>
      <c r="I24" s="34"/>
      <c r="J24" s="31">
        <f t="shared" si="3"/>
        <v>0</v>
      </c>
      <c r="K24" s="31">
        <f t="shared" si="4"/>
        <v>0</v>
      </c>
      <c r="L24" s="32">
        <f t="shared" si="5"/>
        <v>0</v>
      </c>
    </row>
    <row r="25" spans="1:12" s="17" customFormat="1" ht="63.75" customHeight="1" x14ac:dyDescent="0.25">
      <c r="A25" s="61">
        <v>11</v>
      </c>
      <c r="B25" s="62" t="s">
        <v>95</v>
      </c>
      <c r="C25" s="59" t="s">
        <v>98</v>
      </c>
      <c r="D25" s="33"/>
      <c r="E25" s="33"/>
      <c r="F25" s="58" t="s">
        <v>40</v>
      </c>
      <c r="G25" s="22" t="s">
        <v>16</v>
      </c>
      <c r="H25" s="22">
        <v>9</v>
      </c>
      <c r="I25" s="34"/>
      <c r="J25" s="31">
        <f t="shared" si="3"/>
        <v>0</v>
      </c>
      <c r="K25" s="31">
        <f t="shared" si="4"/>
        <v>0</v>
      </c>
      <c r="L25" s="32">
        <f t="shared" si="5"/>
        <v>0</v>
      </c>
    </row>
    <row r="26" spans="1:12" s="17" customFormat="1" ht="60" x14ac:dyDescent="0.25">
      <c r="A26" s="18">
        <v>12</v>
      </c>
      <c r="B26" s="63" t="s">
        <v>96</v>
      </c>
      <c r="C26" s="64" t="s">
        <v>97</v>
      </c>
      <c r="D26" s="28"/>
      <c r="E26" s="28"/>
      <c r="F26" s="58" t="s">
        <v>83</v>
      </c>
      <c r="G26" s="22" t="s">
        <v>16</v>
      </c>
      <c r="H26" s="22">
        <v>1</v>
      </c>
      <c r="I26" s="34"/>
      <c r="J26" s="31">
        <f t="shared" si="3"/>
        <v>0</v>
      </c>
      <c r="K26" s="31">
        <f t="shared" si="4"/>
        <v>0</v>
      </c>
      <c r="L26" s="32">
        <f t="shared" si="5"/>
        <v>0</v>
      </c>
    </row>
    <row r="27" spans="1:12" s="17" customFormat="1" ht="128.25" customHeight="1" x14ac:dyDescent="0.25">
      <c r="A27" s="18">
        <v>13</v>
      </c>
      <c r="B27" s="63" t="s">
        <v>94</v>
      </c>
      <c r="C27" s="27" t="s">
        <v>41</v>
      </c>
      <c r="D27" s="28"/>
      <c r="E27" s="28"/>
      <c r="F27" s="35" t="s">
        <v>42</v>
      </c>
      <c r="G27" s="22" t="s">
        <v>16</v>
      </c>
      <c r="H27" s="22">
        <v>50</v>
      </c>
      <c r="I27" s="34"/>
      <c r="J27" s="31">
        <f t="shared" si="3"/>
        <v>0</v>
      </c>
      <c r="K27" s="31">
        <f t="shared" si="4"/>
        <v>0</v>
      </c>
      <c r="L27" s="32">
        <f t="shared" si="5"/>
        <v>0</v>
      </c>
    </row>
    <row r="28" spans="1:12" s="17" customFormat="1" ht="15" x14ac:dyDescent="0.25">
      <c r="A28" s="69">
        <v>14</v>
      </c>
      <c r="B28" s="85" t="s">
        <v>84</v>
      </c>
      <c r="C28" s="86" t="s">
        <v>85</v>
      </c>
      <c r="D28" s="75"/>
      <c r="E28" s="75"/>
      <c r="F28" s="35" t="s">
        <v>43</v>
      </c>
      <c r="G28" s="36" t="s">
        <v>25</v>
      </c>
      <c r="H28" s="22">
        <v>1</v>
      </c>
      <c r="I28" s="34"/>
      <c r="J28" s="31">
        <f t="shared" si="3"/>
        <v>0</v>
      </c>
      <c r="K28" s="31">
        <f t="shared" si="4"/>
        <v>0</v>
      </c>
      <c r="L28" s="32">
        <f t="shared" si="5"/>
        <v>0</v>
      </c>
    </row>
    <row r="29" spans="1:12" s="17" customFormat="1" ht="15" x14ac:dyDescent="0.25">
      <c r="A29" s="69"/>
      <c r="B29" s="71"/>
      <c r="C29" s="84"/>
      <c r="D29" s="81"/>
      <c r="E29" s="81"/>
      <c r="F29" s="35" t="s">
        <v>44</v>
      </c>
      <c r="G29" s="36" t="s">
        <v>25</v>
      </c>
      <c r="H29" s="22">
        <v>1</v>
      </c>
      <c r="I29" s="34"/>
      <c r="J29" s="31">
        <f t="shared" si="3"/>
        <v>0</v>
      </c>
      <c r="K29" s="31">
        <f t="shared" si="4"/>
        <v>0</v>
      </c>
      <c r="L29" s="32">
        <f t="shared" si="5"/>
        <v>0</v>
      </c>
    </row>
    <row r="30" spans="1:12" s="17" customFormat="1" ht="15" x14ac:dyDescent="0.25">
      <c r="A30" s="69"/>
      <c r="B30" s="71"/>
      <c r="C30" s="84"/>
      <c r="D30" s="81"/>
      <c r="E30" s="81"/>
      <c r="F30" s="35" t="s">
        <v>45</v>
      </c>
      <c r="G30" s="36" t="s">
        <v>25</v>
      </c>
      <c r="H30" s="22">
        <v>2</v>
      </c>
      <c r="I30" s="34"/>
      <c r="J30" s="31">
        <f t="shared" si="3"/>
        <v>0</v>
      </c>
      <c r="K30" s="31">
        <f t="shared" si="4"/>
        <v>0</v>
      </c>
      <c r="L30" s="32">
        <f t="shared" si="5"/>
        <v>0</v>
      </c>
    </row>
    <row r="31" spans="1:12" s="17" customFormat="1" ht="15" x14ac:dyDescent="0.25">
      <c r="A31" s="70"/>
      <c r="B31" s="72"/>
      <c r="C31" s="74"/>
      <c r="D31" s="76"/>
      <c r="E31" s="76"/>
      <c r="F31" s="35" t="s">
        <v>46</v>
      </c>
      <c r="G31" s="36" t="s">
        <v>25</v>
      </c>
      <c r="H31" s="22">
        <v>2</v>
      </c>
      <c r="I31" s="34"/>
      <c r="J31" s="31">
        <f t="shared" si="3"/>
        <v>0</v>
      </c>
      <c r="K31" s="31">
        <f t="shared" si="4"/>
        <v>0</v>
      </c>
      <c r="L31" s="32">
        <f t="shared" si="5"/>
        <v>0</v>
      </c>
    </row>
    <row r="32" spans="1:12" s="17" customFormat="1" ht="20.25" customHeight="1" x14ac:dyDescent="0.25">
      <c r="A32" s="69">
        <v>15</v>
      </c>
      <c r="B32" s="71" t="s">
        <v>47</v>
      </c>
      <c r="C32" s="73" t="s">
        <v>48</v>
      </c>
      <c r="D32" s="75"/>
      <c r="E32" s="75"/>
      <c r="F32" s="58" t="s">
        <v>49</v>
      </c>
      <c r="G32" s="36" t="s">
        <v>25</v>
      </c>
      <c r="H32" s="22">
        <v>40</v>
      </c>
      <c r="I32" s="34"/>
      <c r="J32" s="31">
        <f t="shared" si="3"/>
        <v>0</v>
      </c>
      <c r="K32" s="31">
        <f t="shared" si="4"/>
        <v>0</v>
      </c>
      <c r="L32" s="32">
        <f t="shared" si="5"/>
        <v>0</v>
      </c>
    </row>
    <row r="33" spans="1:19" s="17" customFormat="1" ht="20.25" customHeight="1" x14ac:dyDescent="0.25">
      <c r="A33" s="69"/>
      <c r="B33" s="71"/>
      <c r="C33" s="84"/>
      <c r="D33" s="81"/>
      <c r="E33" s="81"/>
      <c r="F33" s="58" t="s">
        <v>50</v>
      </c>
      <c r="G33" s="36" t="s">
        <v>25</v>
      </c>
      <c r="H33" s="22">
        <v>60</v>
      </c>
      <c r="I33" s="34"/>
      <c r="J33" s="31">
        <f t="shared" si="3"/>
        <v>0</v>
      </c>
      <c r="K33" s="31">
        <f t="shared" si="4"/>
        <v>0</v>
      </c>
      <c r="L33" s="32">
        <f t="shared" si="5"/>
        <v>0</v>
      </c>
    </row>
    <row r="34" spans="1:19" s="17" customFormat="1" ht="20.25" customHeight="1" x14ac:dyDescent="0.25">
      <c r="A34" s="69"/>
      <c r="B34" s="71"/>
      <c r="C34" s="84"/>
      <c r="D34" s="81"/>
      <c r="E34" s="81"/>
      <c r="F34" s="58" t="s">
        <v>51</v>
      </c>
      <c r="G34" s="36" t="s">
        <v>25</v>
      </c>
      <c r="H34" s="22">
        <v>60</v>
      </c>
      <c r="I34" s="34"/>
      <c r="J34" s="31">
        <f t="shared" si="3"/>
        <v>0</v>
      </c>
      <c r="K34" s="31">
        <f t="shared" si="4"/>
        <v>0</v>
      </c>
      <c r="L34" s="32">
        <f t="shared" si="5"/>
        <v>0</v>
      </c>
    </row>
    <row r="35" spans="1:19" s="17" customFormat="1" ht="20.25" customHeight="1" x14ac:dyDescent="0.25">
      <c r="A35" s="69"/>
      <c r="B35" s="71"/>
      <c r="C35" s="84"/>
      <c r="D35" s="81"/>
      <c r="E35" s="81"/>
      <c r="F35" s="58" t="s">
        <v>52</v>
      </c>
      <c r="G35" s="36" t="s">
        <v>25</v>
      </c>
      <c r="H35" s="22">
        <v>60</v>
      </c>
      <c r="I35" s="34"/>
      <c r="J35" s="31">
        <f t="shared" si="3"/>
        <v>0</v>
      </c>
      <c r="K35" s="31">
        <f t="shared" si="4"/>
        <v>0</v>
      </c>
      <c r="L35" s="32">
        <f t="shared" si="5"/>
        <v>0</v>
      </c>
    </row>
    <row r="36" spans="1:19" s="17" customFormat="1" ht="35.25" customHeight="1" x14ac:dyDescent="0.25">
      <c r="A36" s="69"/>
      <c r="B36" s="71"/>
      <c r="C36" s="84"/>
      <c r="D36" s="81"/>
      <c r="E36" s="81"/>
      <c r="F36" s="58" t="s">
        <v>53</v>
      </c>
      <c r="G36" s="36" t="s">
        <v>25</v>
      </c>
      <c r="H36" s="22">
        <v>40</v>
      </c>
      <c r="I36" s="34"/>
      <c r="J36" s="31">
        <f t="shared" si="3"/>
        <v>0</v>
      </c>
      <c r="K36" s="31">
        <f t="shared" si="4"/>
        <v>0</v>
      </c>
      <c r="L36" s="32">
        <f t="shared" si="5"/>
        <v>0</v>
      </c>
    </row>
    <row r="37" spans="1:19" s="17" customFormat="1" ht="98.25" customHeight="1" x14ac:dyDescent="0.25">
      <c r="A37" s="69"/>
      <c r="B37" s="71"/>
      <c r="C37" s="84"/>
      <c r="D37" s="81"/>
      <c r="E37" s="81"/>
      <c r="F37" s="58" t="s">
        <v>54</v>
      </c>
      <c r="G37" s="36" t="s">
        <v>25</v>
      </c>
      <c r="H37" s="22">
        <v>40</v>
      </c>
      <c r="I37" s="34"/>
      <c r="J37" s="31">
        <f t="shared" si="3"/>
        <v>0</v>
      </c>
      <c r="K37" s="31">
        <f t="shared" si="4"/>
        <v>0</v>
      </c>
      <c r="L37" s="32">
        <f t="shared" si="5"/>
        <v>0</v>
      </c>
    </row>
    <row r="38" spans="1:19" s="38" customFormat="1" ht="15" x14ac:dyDescent="0.25">
      <c r="A38" s="87" t="s">
        <v>56</v>
      </c>
      <c r="B38" s="87"/>
      <c r="C38" s="87"/>
      <c r="D38" s="42" t="s">
        <v>55</v>
      </c>
      <c r="E38" s="42" t="s">
        <v>55</v>
      </c>
      <c r="F38" s="39" t="s">
        <v>55</v>
      </c>
      <c r="G38" s="39" t="s">
        <v>55</v>
      </c>
      <c r="H38" s="39" t="s">
        <v>55</v>
      </c>
      <c r="I38" s="39" t="s">
        <v>55</v>
      </c>
      <c r="J38" s="39" t="s">
        <v>55</v>
      </c>
      <c r="K38" s="40">
        <f>SUM(K8:K37)</f>
        <v>0</v>
      </c>
      <c r="L38" s="41">
        <f>SUM(L8:L37)</f>
        <v>0</v>
      </c>
    </row>
    <row r="39" spans="1:19" s="38" customFormat="1" ht="15" x14ac:dyDescent="0.25">
      <c r="A39" s="88" t="s">
        <v>57</v>
      </c>
      <c r="B39" s="89"/>
      <c r="C39" s="89"/>
      <c r="D39" s="42" t="s">
        <v>55</v>
      </c>
      <c r="E39" s="42" t="s">
        <v>55</v>
      </c>
      <c r="F39" s="42" t="s">
        <v>55</v>
      </c>
      <c r="G39" s="42" t="s">
        <v>55</v>
      </c>
      <c r="H39" s="42" t="s">
        <v>55</v>
      </c>
      <c r="I39" s="42" t="s">
        <v>55</v>
      </c>
      <c r="J39" s="42" t="s">
        <v>55</v>
      </c>
      <c r="K39" s="43">
        <v>0</v>
      </c>
      <c r="L39" s="44">
        <f>K39*1.2</f>
        <v>0</v>
      </c>
    </row>
    <row r="40" spans="1:19" s="38" customFormat="1" ht="15" x14ac:dyDescent="0.25">
      <c r="A40" s="90" t="s">
        <v>58</v>
      </c>
      <c r="B40" s="91"/>
      <c r="C40" s="91"/>
      <c r="D40" s="45" t="s">
        <v>55</v>
      </c>
      <c r="E40" s="45" t="s">
        <v>55</v>
      </c>
      <c r="F40" s="45" t="s">
        <v>55</v>
      </c>
      <c r="G40" s="45" t="s">
        <v>55</v>
      </c>
      <c r="H40" s="45" t="s">
        <v>55</v>
      </c>
      <c r="I40" s="45" t="s">
        <v>55</v>
      </c>
      <c r="J40" s="45" t="s">
        <v>55</v>
      </c>
      <c r="K40" s="46">
        <f>SUM(K38:K39)</f>
        <v>0</v>
      </c>
      <c r="L40" s="47">
        <f>SUM(L38:L39)</f>
        <v>0</v>
      </c>
    </row>
    <row r="41" spans="1:19" s="38" customFormat="1" ht="27.2" customHeight="1" x14ac:dyDescent="0.25">
      <c r="A41" s="92" t="s">
        <v>59</v>
      </c>
      <c r="B41" s="93"/>
      <c r="C41" s="93"/>
      <c r="D41" s="94" t="s">
        <v>86</v>
      </c>
      <c r="E41" s="95"/>
      <c r="F41" s="95"/>
      <c r="G41" s="95"/>
      <c r="H41" s="95"/>
      <c r="I41" s="95"/>
      <c r="J41" s="95"/>
      <c r="K41" s="95"/>
      <c r="L41" s="96"/>
    </row>
    <row r="42" spans="1:19" s="38" customFormat="1" ht="26.25" customHeight="1" x14ac:dyDescent="0.25">
      <c r="A42" s="97" t="s">
        <v>60</v>
      </c>
      <c r="B42" s="98"/>
      <c r="C42" s="98"/>
      <c r="D42" s="99" t="s">
        <v>87</v>
      </c>
      <c r="E42" s="100"/>
      <c r="F42" s="100"/>
      <c r="G42" s="100"/>
      <c r="H42" s="100"/>
      <c r="I42" s="100"/>
      <c r="J42" s="100"/>
      <c r="K42" s="100"/>
      <c r="L42" s="101"/>
    </row>
    <row r="43" spans="1:19" s="38" customFormat="1" ht="41.25" customHeight="1" x14ac:dyDescent="0.25">
      <c r="A43" s="97" t="s">
        <v>61</v>
      </c>
      <c r="B43" s="98"/>
      <c r="C43" s="98"/>
      <c r="D43" s="102" t="s">
        <v>88</v>
      </c>
      <c r="E43" s="103"/>
      <c r="F43" s="103"/>
      <c r="G43" s="103"/>
      <c r="H43" s="103"/>
      <c r="I43" s="103"/>
      <c r="J43" s="103"/>
      <c r="K43" s="103"/>
      <c r="L43" s="104"/>
    </row>
    <row r="44" spans="1:19" s="38" customFormat="1" ht="28.5" customHeight="1" x14ac:dyDescent="0.25">
      <c r="A44" s="105" t="s">
        <v>62</v>
      </c>
      <c r="B44" s="106"/>
      <c r="C44" s="106"/>
      <c r="D44" s="107" t="s">
        <v>63</v>
      </c>
      <c r="E44" s="100"/>
      <c r="F44" s="100"/>
      <c r="G44" s="100"/>
      <c r="H44" s="100"/>
      <c r="I44" s="100"/>
      <c r="J44" s="100"/>
      <c r="K44" s="100"/>
      <c r="L44" s="101"/>
    </row>
    <row r="45" spans="1:19" s="38" customFormat="1" ht="28.5" customHeight="1" x14ac:dyDescent="0.25">
      <c r="A45" s="105" t="s">
        <v>64</v>
      </c>
      <c r="B45" s="106"/>
      <c r="C45" s="106"/>
      <c r="D45" s="99" t="s">
        <v>89</v>
      </c>
      <c r="E45" s="100"/>
      <c r="F45" s="100"/>
      <c r="G45" s="100"/>
      <c r="H45" s="100"/>
      <c r="I45" s="100"/>
      <c r="J45" s="100"/>
      <c r="K45" s="100"/>
      <c r="L45" s="101"/>
    </row>
    <row r="46" spans="1:19" s="38" customFormat="1" ht="27" customHeight="1" x14ac:dyDescent="0.25">
      <c r="A46" s="97" t="s">
        <v>65</v>
      </c>
      <c r="B46" s="98"/>
      <c r="C46" s="108"/>
      <c r="D46" s="107" t="s">
        <v>66</v>
      </c>
      <c r="E46" s="100"/>
      <c r="F46" s="100"/>
      <c r="G46" s="100"/>
      <c r="H46" s="100"/>
      <c r="I46" s="100"/>
      <c r="J46" s="100"/>
      <c r="K46" s="100"/>
      <c r="L46" s="101"/>
    </row>
    <row r="47" spans="1:19" ht="22.5" customHeight="1" x14ac:dyDescent="0.25">
      <c r="A47" s="109" t="s">
        <v>67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48"/>
      <c r="N47" s="48"/>
    </row>
    <row r="48" spans="1:19" ht="29.25" customHeight="1" x14ac:dyDescent="0.25">
      <c r="A48" s="111" t="s">
        <v>68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66"/>
      <c r="N48" s="49"/>
      <c r="O48" s="49"/>
      <c r="P48" s="49"/>
      <c r="Q48" s="49"/>
      <c r="R48" s="49"/>
      <c r="S48" s="49"/>
    </row>
    <row r="49" spans="1:21" ht="19.5" customHeight="1" x14ac:dyDescent="0.25">
      <c r="A49" s="111" t="s">
        <v>69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66"/>
      <c r="N49" s="49"/>
      <c r="O49" s="49"/>
      <c r="P49" s="49"/>
      <c r="Q49" s="49"/>
      <c r="R49" s="49"/>
      <c r="S49" s="49"/>
    </row>
    <row r="50" spans="1:21" ht="22.5" customHeight="1" x14ac:dyDescent="0.25">
      <c r="A50" s="112" t="s">
        <v>70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50"/>
      <c r="N50" s="50"/>
      <c r="O50" s="50"/>
      <c r="P50" s="1"/>
      <c r="Q50" s="1"/>
      <c r="R50" s="1"/>
      <c r="S50" s="1"/>
      <c r="T50" s="1"/>
      <c r="U50" s="1"/>
    </row>
    <row r="51" spans="1:21" ht="48" customHeight="1" x14ac:dyDescent="0.25">
      <c r="A51" s="113" t="s">
        <v>90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51"/>
      <c r="N51" s="51"/>
      <c r="O51" s="51"/>
      <c r="P51" s="1"/>
      <c r="Q51" s="1"/>
      <c r="R51" s="1"/>
      <c r="S51" s="1"/>
      <c r="T51" s="1"/>
      <c r="U51" s="1"/>
    </row>
    <row r="52" spans="1:21" ht="25.5" customHeight="1" x14ac:dyDescent="0.25">
      <c r="A52" s="114" t="s">
        <v>71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51"/>
      <c r="N52" s="51"/>
      <c r="O52" s="51"/>
      <c r="P52" s="1"/>
      <c r="Q52" s="1"/>
      <c r="R52" s="1"/>
      <c r="S52" s="1"/>
      <c r="T52" s="1"/>
      <c r="U52" s="1"/>
    </row>
    <row r="53" spans="1:21" ht="20.25" customHeigh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1"/>
      <c r="N53" s="51"/>
      <c r="O53" s="51"/>
      <c r="P53" s="1"/>
      <c r="Q53" s="1"/>
      <c r="R53" s="1"/>
      <c r="S53" s="1"/>
      <c r="T53" s="1"/>
      <c r="U53" s="1"/>
    </row>
    <row r="54" spans="1:21" ht="15" x14ac:dyDescent="0.25">
      <c r="B54" s="1" t="s">
        <v>72</v>
      </c>
      <c r="I54" s="1" t="s">
        <v>73</v>
      </c>
      <c r="L54" s="1"/>
      <c r="M54" s="1"/>
      <c r="N54" s="1"/>
      <c r="O54" s="1"/>
      <c r="P54" s="1"/>
      <c r="Q54" s="1"/>
      <c r="R54" s="1"/>
      <c r="S54" s="1"/>
    </row>
    <row r="55" spans="1:21" ht="13.7" customHeight="1" x14ac:dyDescent="0.25">
      <c r="B55" s="110" t="s">
        <v>74</v>
      </c>
      <c r="C55" s="110"/>
      <c r="D55" s="53"/>
      <c r="E55" s="53"/>
      <c r="F55" s="53"/>
      <c r="G55" s="53"/>
      <c r="H55" s="53"/>
      <c r="I55" s="17"/>
      <c r="J55" s="17"/>
      <c r="K55" s="17"/>
      <c r="L55" s="1"/>
      <c r="M55" s="1"/>
      <c r="N55" s="1"/>
      <c r="O55" s="1"/>
      <c r="P55" s="1"/>
      <c r="Q55" s="1"/>
      <c r="R55" s="1"/>
      <c r="S55" s="1"/>
    </row>
    <row r="56" spans="1:21" ht="15" x14ac:dyDescent="0.25">
      <c r="B56" s="7" t="s">
        <v>75</v>
      </c>
      <c r="C56" s="7"/>
    </row>
    <row r="57" spans="1:21" ht="15" x14ac:dyDescent="0.25">
      <c r="B57" s="54"/>
      <c r="C57" s="54"/>
      <c r="I57" s="54"/>
      <c r="J57" s="54"/>
    </row>
    <row r="59" spans="1:21" ht="15" x14ac:dyDescent="0.25">
      <c r="B59" s="55"/>
      <c r="C59" s="55"/>
    </row>
  </sheetData>
  <mergeCells count="66">
    <mergeCell ref="B55:C55"/>
    <mergeCell ref="A48:L48"/>
    <mergeCell ref="A49:L49"/>
    <mergeCell ref="A50:L50"/>
    <mergeCell ref="A51:L51"/>
    <mergeCell ref="A52:L52"/>
    <mergeCell ref="A45:C45"/>
    <mergeCell ref="D45:L45"/>
    <mergeCell ref="A46:C46"/>
    <mergeCell ref="D46:L46"/>
    <mergeCell ref="A47:L47"/>
    <mergeCell ref="A42:C42"/>
    <mergeCell ref="D42:L42"/>
    <mergeCell ref="A43:C43"/>
    <mergeCell ref="D43:L43"/>
    <mergeCell ref="A44:C44"/>
    <mergeCell ref="D44:L44"/>
    <mergeCell ref="A38:C38"/>
    <mergeCell ref="A39:C39"/>
    <mergeCell ref="A40:C40"/>
    <mergeCell ref="A41:C41"/>
    <mergeCell ref="D41:L41"/>
    <mergeCell ref="A32:A37"/>
    <mergeCell ref="B32:B37"/>
    <mergeCell ref="C32:C37"/>
    <mergeCell ref="D32:D37"/>
    <mergeCell ref="E32:E37"/>
    <mergeCell ref="A28:A31"/>
    <mergeCell ref="B28:B31"/>
    <mergeCell ref="C28:C31"/>
    <mergeCell ref="D28:D31"/>
    <mergeCell ref="E28:E31"/>
    <mergeCell ref="A20:A22"/>
    <mergeCell ref="B20:B22"/>
    <mergeCell ref="C20:C22"/>
    <mergeCell ref="D20:D22"/>
    <mergeCell ref="E20:E22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:L1"/>
    <mergeCell ref="A2:L2"/>
    <mergeCell ref="A3:L3"/>
    <mergeCell ref="A4:L4"/>
    <mergeCell ref="A10:A11"/>
    <mergeCell ref="B10:B11"/>
    <mergeCell ref="C10:C11"/>
    <mergeCell ref="D10:D11"/>
    <mergeCell ref="E10:E11"/>
  </mergeCells>
  <pageMargins left="0.70866099999999987" right="0.31496099999999999" top="0.35433099999999995" bottom="0.35433099999999995" header="0.31496099999999999" footer="0.31496099999999999"/>
  <pageSetup paperSize="9" scale="5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Ava Avang</cp:lastModifiedBy>
  <cp:revision>17</cp:revision>
  <dcterms:created xsi:type="dcterms:W3CDTF">2015-06-05T18:19:00Z</dcterms:created>
  <dcterms:modified xsi:type="dcterms:W3CDTF">2025-09-18T07:54:18Z</dcterms:modified>
  <cp:version>1048576</cp:version>
</cp:coreProperties>
</file>